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Algorithm" sheetId="1" r:id="rId1"/>
  </sheets>
  <definedNames>
    <definedName name="Gniuzdymopobudis.">Algorithm!#REF!</definedName>
    <definedName name="M_diagrama.">Algorithm!#REF!</definedName>
    <definedName name="Momentu_diagrama.">Algorithm!#REF!,Algorithm!#REF!,Algorithm!#REF!,Algorithm!#REF!,Algorithm!#REF!,Algorithm!#REF!,Algorithm!#REF!,Algorithm!#REF!,Algorithm!#REF!,Algorithm!#REF!,Algorithm!#REF!,Algorithm!#REF!</definedName>
    <definedName name="Poretumas.">Algorithm!#REF!</definedName>
    <definedName name="Trukme.">Algorithm!#REF!</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6" i="1" l="1"/>
  <c r="I29" i="1"/>
  <c r="I28" i="1"/>
  <c r="B29" i="1"/>
  <c r="B28" i="1"/>
  <c r="H49" i="1"/>
  <c r="H48" i="1"/>
  <c r="H47" i="1"/>
  <c r="H56" i="1" s="1"/>
  <c r="H46" i="1"/>
  <c r="H45" i="1"/>
  <c r="H44" i="1"/>
  <c r="H43" i="1"/>
  <c r="H42" i="1"/>
  <c r="H41" i="1"/>
  <c r="H40" i="1"/>
  <c r="H39" i="1"/>
  <c r="H35" i="1"/>
  <c r="H38" i="1" s="1"/>
  <c r="H57" i="1" l="1"/>
  <c r="H37" i="1"/>
  <c r="H55" i="1" s="1"/>
</calcChain>
</file>

<file path=xl/sharedStrings.xml><?xml version="1.0" encoding="utf-8"?>
<sst xmlns="http://schemas.openxmlformats.org/spreadsheetml/2006/main" count="43" uniqueCount="26">
  <si>
    <t>◊</t>
  </si>
  <si>
    <t>FIRE RESISTANCE OF RC MEMBERS ACCORDING TO EC2</t>
  </si>
  <si>
    <t>Input data:</t>
  </si>
  <si>
    <t>Member:</t>
  </si>
  <si>
    <t>Fire resistance:</t>
  </si>
  <si>
    <t>R30</t>
  </si>
  <si>
    <t>Calculations:</t>
  </si>
  <si>
    <t>Results:</t>
  </si>
  <si>
    <t>Minimum width of columns fully exposed to fire</t>
  </si>
  <si>
    <r>
      <rPr>
        <b/>
        <i/>
        <sz val="10.199999999999999"/>
        <rFont val="Calibri"/>
        <family val="2"/>
      </rPr>
      <t>μ</t>
    </r>
    <r>
      <rPr>
        <b/>
        <i/>
        <sz val="8.65"/>
        <rFont val="Arial"/>
        <family val="2"/>
        <charset val="186"/>
      </rPr>
      <t>FI</t>
    </r>
  </si>
  <si>
    <t>Minimum width of columns partly exposed to fire</t>
  </si>
  <si>
    <t>mm</t>
  </si>
  <si>
    <t>Minimum width of walls exposed on two sides</t>
  </si>
  <si>
    <t>Minimum width of walls exposed on one side</t>
  </si>
  <si>
    <t>Minimum width of beams</t>
  </si>
  <si>
    <t>Minimum thickness of continuous slabs with plain soffit</t>
  </si>
  <si>
    <t>Minimum thickness of continuous slabs with ribbed open soffit and no stirrups</t>
  </si>
  <si>
    <t>Minimum axis distance of continuous slabs with plain soffit</t>
  </si>
  <si>
    <t>Minimum axis distance of continuous slabs with ribbed open soffit and no stirrups</t>
  </si>
  <si>
    <t>Minimum width of ribs of continuous slabs with ribbed open soffit and no stirrups</t>
  </si>
  <si>
    <t>Minimum thickness of flat slabs</t>
  </si>
  <si>
    <t>Minimum axis distance of beams</t>
  </si>
  <si>
    <t>Minimum width/thickness</t>
  </si>
  <si>
    <t>Minimum axis distance of flat slabs</t>
  </si>
  <si>
    <t>Minimum axis distance</t>
  </si>
  <si>
    <t>Columns fully exposed to fire</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</si>
</sst>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charset val="186"/>
      <scheme val="minor"/>
    </font>
    <font>
      <b/>
      <sz val="12"/>
      <color theme="1"/>
      <name val="Arial"/>
      <family val="2"/>
      <charset val="186"/>
    </font>
    <font>
      <sz val="12"/>
      <color theme="1"/>
      <name val="Arial"/>
      <family val="2"/>
      <charset val="186"/>
    </font>
    <font>
      <sz val="12"/>
      <color theme="1"/>
      <name val="Calibri"/>
      <family val="2"/>
      <charset val="186"/>
      <scheme val="minor"/>
    </font>
    <font>
      <i/>
      <sz val="12"/>
      <color theme="1"/>
      <name val="Arial"/>
      <family val="2"/>
      <charset val="186"/>
    </font>
    <font>
      <sz val="11"/>
      <color theme="0"/>
      <name val="Calibri"/>
      <family val="2"/>
      <charset val="186"/>
      <scheme val="minor"/>
    </font>
    <font>
      <sz val="12"/>
      <name val="Arial"/>
      <family val="2"/>
      <charset val="186"/>
    </font>
    <font>
      <sz val="11"/>
      <name val="Calibri"/>
      <family val="2"/>
      <charset val="186"/>
      <scheme val="minor"/>
    </font>
    <font>
      <sz val="11"/>
      <color rgb="FF3F3F76"/>
      <name val="Calibri"/>
      <family val="2"/>
      <charset val="186"/>
      <scheme val="minor"/>
    </font>
    <font>
      <sz val="12"/>
      <color rgb="FF3F3F76"/>
      <name val="Arial"/>
      <family val="2"/>
      <charset val="186"/>
    </font>
    <font>
      <sz val="6"/>
      <color theme="1"/>
      <name val="Calibri"/>
      <family val="2"/>
      <charset val="186"/>
      <scheme val="minor"/>
    </font>
    <font>
      <sz val="6"/>
      <color theme="1"/>
      <name val="Arial"/>
      <family val="2"/>
      <charset val="186"/>
    </font>
    <font>
      <sz val="11"/>
      <color rgb="FFFF0000"/>
      <name val="Calibri"/>
      <family val="2"/>
      <charset val="186"/>
      <scheme val="minor"/>
    </font>
    <font>
      <i/>
      <sz val="11"/>
      <color theme="1"/>
      <name val="Calibri"/>
      <family val="2"/>
      <charset val="186"/>
      <scheme val="minor"/>
    </font>
    <font>
      <i/>
      <sz val="6"/>
      <color theme="1"/>
      <name val="Calibri"/>
      <family val="2"/>
      <charset val="186"/>
      <scheme val="minor"/>
    </font>
    <font>
      <b/>
      <sz val="11"/>
      <color rgb="FF3F3F3F"/>
      <name val="Calibri"/>
      <family val="2"/>
      <charset val="186"/>
      <scheme val="minor"/>
    </font>
    <font>
      <b/>
      <i/>
      <sz val="14"/>
      <color theme="1"/>
      <name val="Arial"/>
      <family val="2"/>
      <charset val="186"/>
    </font>
    <font>
      <b/>
      <sz val="11"/>
      <color rgb="FFFA7D00"/>
      <name val="Calibri"/>
      <family val="2"/>
      <charset val="186"/>
      <scheme val="minor"/>
    </font>
    <font>
      <sz val="12"/>
      <color rgb="FF3F3F76"/>
      <name val="Arial"/>
      <family val="2"/>
    </font>
    <font>
      <b/>
      <sz val="12"/>
      <color rgb="FFFA7D00"/>
      <name val="Arial"/>
      <family val="2"/>
    </font>
    <font>
      <i/>
      <sz val="12"/>
      <name val="Arial"/>
      <family val="2"/>
    </font>
    <font>
      <b/>
      <i/>
      <sz val="12"/>
      <name val="Arial"/>
      <family val="2"/>
      <charset val="186"/>
    </font>
    <font>
      <b/>
      <i/>
      <sz val="10.199999999999999"/>
      <name val="Calibri"/>
      <family val="2"/>
    </font>
    <font>
      <b/>
      <i/>
      <sz val="8.65"/>
      <name val="Arial"/>
      <family val="2"/>
      <charset val="186"/>
    </font>
    <font>
      <b/>
      <i/>
      <sz val="12"/>
      <color theme="1"/>
      <name val="Arial"/>
      <family val="2"/>
      <charset val="186"/>
    </font>
    <font>
      <b/>
      <sz val="12"/>
      <color rgb="FF3F3F3F"/>
      <name val="Arial"/>
      <family val="2"/>
      <charset val="186"/>
    </font>
  </fonts>
  <fills count="4">
    <fill>
      <patternFill patternType="none"/>
    </fill>
    <fill>
      <patternFill patternType="gray125"/>
    </fill>
    <fill>
      <patternFill patternType="solid">
        <fgColor rgb="FFFFCC99"/>
      </patternFill>
    </fill>
    <fill>
      <patternFill patternType="solid">
        <fgColor rgb="FFF2F2F2"/>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
    <xf numFmtId="0" fontId="0" fillId="0" borderId="0"/>
    <xf numFmtId="0" fontId="8" fillId="2" borderId="11" applyNumberFormat="0" applyAlignment="0" applyProtection="0"/>
    <xf numFmtId="0" fontId="15" fillId="3" borderId="12" applyNumberFormat="0" applyAlignment="0" applyProtection="0"/>
    <xf numFmtId="0" fontId="17" fillId="3" borderId="11" applyNumberFormat="0" applyAlignment="0" applyProtection="0"/>
  </cellStyleXfs>
  <cellXfs count="73">
    <xf numFmtId="0" fontId="0" fillId="0" borderId="0" xfId="0"/>
    <xf numFmtId="0" fontId="0" fillId="0" borderId="0" xfId="0" applyAlignment="1">
      <alignment horizontal="center"/>
    </xf>
    <xf numFmtId="0" fontId="2" fillId="0" borderId="0" xfId="0" applyFont="1"/>
    <xf numFmtId="0" fontId="2" fillId="0" borderId="0" xfId="0" applyFont="1" applyAlignment="1">
      <alignment horizontal="center"/>
    </xf>
    <xf numFmtId="0" fontId="4" fillId="0" borderId="0" xfId="0" applyFont="1" applyAlignment="1">
      <alignment horizontal="center" vertical="center"/>
    </xf>
    <xf numFmtId="0" fontId="5" fillId="0" borderId="0" xfId="0" applyFont="1"/>
    <xf numFmtId="1" fontId="0" fillId="0" borderId="0" xfId="0" applyNumberFormat="1"/>
    <xf numFmtId="0" fontId="12" fillId="0" borderId="0" xfId="0" applyFont="1"/>
    <xf numFmtId="0" fontId="13" fillId="0" borderId="0" xfId="0" applyFont="1"/>
    <xf numFmtId="0" fontId="10" fillId="0" borderId="0" xfId="0" applyFont="1"/>
    <xf numFmtId="0" fontId="14" fillId="0" borderId="0" xfId="0" applyFont="1"/>
    <xf numFmtId="0" fontId="12" fillId="0" borderId="0" xfId="0" applyFont="1" applyAlignment="1">
      <alignment wrapText="1"/>
    </xf>
    <xf numFmtId="0" fontId="0" fillId="0" borderId="1" xfId="0" applyBorder="1" applyAlignment="1" applyProtection="1">
      <alignment horizontal="center"/>
      <protection hidden="1"/>
    </xf>
    <xf numFmtId="0" fontId="0" fillId="0" borderId="2" xfId="0" applyBorder="1" applyAlignment="1" applyProtection="1">
      <alignment horizontal="center"/>
      <protection hidden="1"/>
    </xf>
    <xf numFmtId="0" fontId="1" fillId="0" borderId="8" xfId="0" applyFont="1" applyBorder="1" applyAlignment="1" applyProtection="1">
      <alignment horizontal="center" vertical="center"/>
      <protection hidden="1"/>
    </xf>
    <xf numFmtId="0" fontId="1" fillId="0" borderId="9" xfId="0" applyFont="1" applyBorder="1" applyAlignment="1" applyProtection="1">
      <alignment horizontal="center" vertical="center"/>
      <protection hidden="1"/>
    </xf>
    <xf numFmtId="0" fontId="1" fillId="0" borderId="2" xfId="0" applyFont="1" applyBorder="1" applyAlignment="1" applyProtection="1">
      <alignment horizontal="center"/>
      <protection locked="0" hidden="1"/>
    </xf>
    <xf numFmtId="0" fontId="2" fillId="0" borderId="3" xfId="0" applyFont="1" applyBorder="1" applyAlignment="1" applyProtection="1">
      <alignment horizontal="center"/>
      <protection locked="0" hidden="1"/>
    </xf>
    <xf numFmtId="0" fontId="2" fillId="0" borderId="4" xfId="0" applyFont="1" applyBorder="1" applyAlignment="1" applyProtection="1">
      <alignment horizontal="center"/>
      <protection locked="0" hidden="1"/>
    </xf>
    <xf numFmtId="0" fontId="2" fillId="0" borderId="5" xfId="0" applyFont="1" applyBorder="1" applyAlignment="1" applyProtection="1">
      <alignment horizontal="center"/>
      <protection locked="0" hidden="1"/>
    </xf>
    <xf numFmtId="0" fontId="2" fillId="0" borderId="6" xfId="0" applyFont="1" applyBorder="1" applyAlignment="1" applyProtection="1">
      <alignment horizontal="center"/>
      <protection locked="0" hidden="1"/>
    </xf>
    <xf numFmtId="0" fontId="2" fillId="0" borderId="0" xfId="0" applyFont="1" applyBorder="1" applyAlignment="1" applyProtection="1">
      <alignment horizontal="center"/>
      <protection locked="0" hidden="1"/>
    </xf>
    <xf numFmtId="0" fontId="2" fillId="0" borderId="7" xfId="0" applyFont="1" applyBorder="1" applyAlignment="1" applyProtection="1">
      <alignment horizontal="center"/>
      <protection locked="0" hidden="1"/>
    </xf>
    <xf numFmtId="0" fontId="1" fillId="0" borderId="6" xfId="0" applyFont="1" applyBorder="1" applyAlignment="1" applyProtection="1">
      <alignment horizontal="center" vertical="center"/>
      <protection locked="0" hidden="1"/>
    </xf>
    <xf numFmtId="0" fontId="2" fillId="0" borderId="0" xfId="0" applyFont="1" applyBorder="1" applyAlignment="1" applyProtection="1">
      <alignment horizontal="left"/>
      <protection locked="0" hidden="1"/>
    </xf>
    <xf numFmtId="0" fontId="2" fillId="0" borderId="7" xfId="0" applyFont="1" applyBorder="1" applyAlignment="1" applyProtection="1">
      <alignment horizontal="left"/>
      <protection locked="0" hidden="1"/>
    </xf>
    <xf numFmtId="0" fontId="3" fillId="0" borderId="6" xfId="0" applyFont="1" applyBorder="1" applyAlignment="1" applyProtection="1">
      <alignment horizontal="center"/>
      <protection locked="0" hidden="1"/>
    </xf>
    <xf numFmtId="0" fontId="3" fillId="0" borderId="0" xfId="0" applyFont="1" applyBorder="1" applyAlignment="1" applyProtection="1">
      <alignment horizontal="center"/>
      <protection locked="0" hidden="1"/>
    </xf>
    <xf numFmtId="0" fontId="3" fillId="0" borderId="7" xfId="0" applyFont="1" applyBorder="1" applyAlignment="1" applyProtection="1">
      <alignment horizontal="center"/>
      <protection locked="0" hidden="1"/>
    </xf>
    <xf numFmtId="0" fontId="3" fillId="0" borderId="6" xfId="0" applyFont="1" applyBorder="1" applyAlignment="1" applyProtection="1">
      <alignment horizontal="center"/>
      <protection locked="0" hidden="1"/>
    </xf>
    <xf numFmtId="0" fontId="4" fillId="0" borderId="0" xfId="0" applyFont="1" applyBorder="1" applyAlignment="1" applyProtection="1">
      <alignment horizontal="left" vertical="center"/>
      <protection locked="0" hidden="1"/>
    </xf>
    <xf numFmtId="0" fontId="18" fillId="2" borderId="11" xfId="1" applyFont="1" applyAlignment="1" applyProtection="1">
      <alignment horizontal="center" vertical="center" wrapText="1"/>
      <protection locked="0" hidden="1"/>
    </xf>
    <xf numFmtId="0" fontId="4" fillId="0" borderId="0" xfId="0" applyFont="1" applyBorder="1" applyAlignment="1" applyProtection="1">
      <alignment horizontal="center" vertical="center"/>
      <protection locked="0" hidden="1"/>
    </xf>
    <xf numFmtId="0" fontId="3" fillId="0" borderId="7" xfId="0" applyFont="1" applyBorder="1" applyAlignment="1" applyProtection="1">
      <alignment horizontal="center"/>
      <protection locked="0" hidden="1"/>
    </xf>
    <xf numFmtId="0" fontId="18" fillId="2" borderId="11" xfId="1" applyFont="1" applyAlignment="1" applyProtection="1">
      <alignment horizontal="center" vertical="center"/>
      <protection locked="0" hidden="1"/>
    </xf>
    <xf numFmtId="0" fontId="9" fillId="2" borderId="11" xfId="1" applyFont="1" applyAlignment="1" applyProtection="1">
      <alignment horizontal="center" vertical="center"/>
      <protection locked="0" hidden="1"/>
    </xf>
    <xf numFmtId="0" fontId="2" fillId="0" borderId="8" xfId="0" applyFont="1" applyBorder="1" applyAlignment="1" applyProtection="1">
      <alignment horizontal="center"/>
      <protection locked="0" hidden="1"/>
    </xf>
    <xf numFmtId="0" fontId="2" fillId="0" borderId="9" xfId="0" applyFont="1" applyBorder="1" applyAlignment="1" applyProtection="1">
      <alignment horizontal="center"/>
      <protection locked="0" hidden="1"/>
    </xf>
    <xf numFmtId="0" fontId="2" fillId="0" borderId="10" xfId="0" applyFont="1" applyBorder="1" applyAlignment="1" applyProtection="1">
      <alignment horizontal="center"/>
      <protection locked="0" hidden="1"/>
    </xf>
    <xf numFmtId="0" fontId="5" fillId="0" borderId="4" xfId="0" applyFont="1" applyBorder="1" applyAlignment="1" applyProtection="1">
      <alignment horizontal="center"/>
      <protection locked="0" hidden="1"/>
    </xf>
    <xf numFmtId="0" fontId="5" fillId="0" borderId="5" xfId="0" applyFont="1" applyBorder="1" applyAlignment="1" applyProtection="1">
      <alignment horizontal="center"/>
      <protection locked="0" hidden="1"/>
    </xf>
    <xf numFmtId="0" fontId="1" fillId="0" borderId="6" xfId="0" applyFont="1" applyBorder="1" applyAlignment="1" applyProtection="1">
      <alignment horizontal="center" vertical="center"/>
      <protection locked="0" hidden="1"/>
    </xf>
    <xf numFmtId="0" fontId="1" fillId="0" borderId="0" xfId="0" applyFont="1" applyBorder="1" applyAlignment="1" applyProtection="1">
      <alignment horizontal="center" vertical="center"/>
      <protection locked="0" hidden="1"/>
    </xf>
    <xf numFmtId="0" fontId="1" fillId="0" borderId="7" xfId="0" applyFont="1" applyBorder="1" applyAlignment="1" applyProtection="1">
      <alignment horizontal="center" vertical="center"/>
      <protection locked="0" hidden="1"/>
    </xf>
    <xf numFmtId="0" fontId="12" fillId="0" borderId="6" xfId="0" applyFont="1" applyBorder="1" applyAlignment="1" applyProtection="1">
      <alignment horizontal="center"/>
      <protection locked="0" hidden="1"/>
    </xf>
    <xf numFmtId="0" fontId="21" fillId="0" borderId="0" xfId="0" applyFont="1" applyBorder="1" applyAlignment="1" applyProtection="1">
      <alignment horizontal="left" vertical="center" wrapText="1"/>
      <protection locked="0" hidden="1"/>
    </xf>
    <xf numFmtId="2" fontId="19" fillId="3" borderId="11" xfId="3" applyNumberFormat="1" applyFont="1" applyAlignment="1" applyProtection="1">
      <alignment horizontal="center" vertical="center"/>
      <protection locked="0" hidden="1"/>
    </xf>
    <xf numFmtId="0" fontId="6" fillId="0" borderId="0" xfId="0" applyFont="1" applyBorder="1" applyAlignment="1" applyProtection="1">
      <alignment horizontal="center" vertical="center"/>
      <protection locked="0" hidden="1"/>
    </xf>
    <xf numFmtId="0" fontId="6" fillId="0" borderId="7" xfId="0" applyFont="1" applyBorder="1" applyAlignment="1" applyProtection="1">
      <alignment horizontal="center" vertical="center"/>
      <protection locked="0" hidden="1"/>
    </xf>
    <xf numFmtId="0" fontId="20" fillId="0" borderId="0" xfId="0" applyFont="1" applyBorder="1" applyAlignment="1" applyProtection="1">
      <alignment horizontal="left" vertical="center" wrapText="1"/>
      <protection locked="0" hidden="1"/>
    </xf>
    <xf numFmtId="1" fontId="19" fillId="3" borderId="11" xfId="3" applyNumberFormat="1" applyFont="1" applyAlignment="1" applyProtection="1">
      <alignment horizontal="center" vertical="center"/>
      <protection locked="0" hidden="1"/>
    </xf>
    <xf numFmtId="0" fontId="20" fillId="0" borderId="0" xfId="0" applyFont="1" applyBorder="1" applyAlignment="1" applyProtection="1">
      <alignment horizontal="center" vertical="center"/>
      <protection locked="0" hidden="1"/>
    </xf>
    <xf numFmtId="0" fontId="12" fillId="0" borderId="6" xfId="0" applyFont="1" applyBorder="1" applyAlignment="1" applyProtection="1">
      <alignment horizontal="center" wrapText="1"/>
      <protection locked="0" hidden="1"/>
    </xf>
    <xf numFmtId="1" fontId="19" fillId="3" borderId="11" xfId="3" applyNumberFormat="1" applyFont="1" applyAlignment="1" applyProtection="1">
      <alignment horizontal="center" vertical="center" wrapText="1"/>
      <protection locked="0" hidden="1"/>
    </xf>
    <xf numFmtId="0" fontId="20" fillId="0" borderId="0" xfId="0" applyFont="1" applyBorder="1" applyAlignment="1" applyProtection="1">
      <alignment horizontal="center" vertical="center" wrapText="1"/>
      <protection locked="0" hidden="1"/>
    </xf>
    <xf numFmtId="0" fontId="6" fillId="0" borderId="7" xfId="0" applyFont="1" applyBorder="1" applyAlignment="1" applyProtection="1">
      <alignment horizontal="center" vertical="center" wrapText="1"/>
      <protection locked="0" hidden="1"/>
    </xf>
    <xf numFmtId="0" fontId="7" fillId="0" borderId="8" xfId="0" applyFont="1" applyBorder="1" applyAlignment="1" applyProtection="1">
      <alignment horizontal="center"/>
      <protection locked="0" hidden="1"/>
    </xf>
    <xf numFmtId="0" fontId="11" fillId="0" borderId="9" xfId="0" applyFont="1" applyBorder="1" applyAlignment="1" applyProtection="1">
      <alignment horizontal="left" vertical="center"/>
      <protection locked="0" hidden="1"/>
    </xf>
    <xf numFmtId="0" fontId="4" fillId="0" borderId="10" xfId="0" applyFont="1" applyBorder="1" applyAlignment="1" applyProtection="1">
      <alignment horizontal="center" vertical="center"/>
      <protection locked="0" hidden="1"/>
    </xf>
    <xf numFmtId="0" fontId="7" fillId="0" borderId="9" xfId="0" applyFont="1" applyBorder="1" applyAlignment="1" applyProtection="1">
      <alignment horizontal="center"/>
      <protection locked="0" hidden="1"/>
    </xf>
    <xf numFmtId="0" fontId="2" fillId="0" borderId="0" xfId="0" applyFont="1" applyBorder="1" applyAlignment="1" applyProtection="1">
      <alignment horizontal="left" vertical="center"/>
      <protection locked="0" hidden="1"/>
    </xf>
    <xf numFmtId="0" fontId="2" fillId="0" borderId="7" xfId="0" applyFont="1" applyBorder="1" applyAlignment="1" applyProtection="1">
      <alignment horizontal="left" vertical="center"/>
      <protection locked="0" hidden="1"/>
    </xf>
    <xf numFmtId="0" fontId="0" fillId="0" borderId="6" xfId="0" applyBorder="1" applyAlignment="1" applyProtection="1">
      <alignment horizontal="center"/>
      <protection locked="0" hidden="1"/>
    </xf>
    <xf numFmtId="0" fontId="0" fillId="0" borderId="0" xfId="0" applyBorder="1" applyAlignment="1" applyProtection="1">
      <alignment horizontal="center"/>
      <protection locked="0" hidden="1"/>
    </xf>
    <xf numFmtId="0" fontId="0" fillId="0" borderId="7" xfId="0" applyBorder="1" applyAlignment="1" applyProtection="1">
      <alignment horizontal="center"/>
      <protection locked="0" hidden="1"/>
    </xf>
    <xf numFmtId="0" fontId="0" fillId="0" borderId="6" xfId="0" applyBorder="1" applyProtection="1">
      <protection locked="0" hidden="1"/>
    </xf>
    <xf numFmtId="0" fontId="24" fillId="0" borderId="0" xfId="0" applyFont="1" applyBorder="1" applyAlignment="1" applyProtection="1">
      <alignment horizontal="left" vertical="center"/>
      <protection locked="0" hidden="1"/>
    </xf>
    <xf numFmtId="1" fontId="25" fillId="3" borderId="12" xfId="2" applyNumberFormat="1" applyFont="1" applyAlignment="1" applyProtection="1">
      <alignment horizontal="center"/>
      <protection locked="0" hidden="1"/>
    </xf>
    <xf numFmtId="0" fontId="24" fillId="0" borderId="0" xfId="0" applyFont="1" applyBorder="1" applyAlignment="1" applyProtection="1">
      <alignment horizontal="center" vertical="center"/>
      <protection locked="0" hidden="1"/>
    </xf>
    <xf numFmtId="0" fontId="16" fillId="0" borderId="7" xfId="0" applyFont="1" applyBorder="1" applyAlignment="1" applyProtection="1">
      <alignment horizontal="center" vertical="center"/>
      <protection locked="0" hidden="1"/>
    </xf>
    <xf numFmtId="0" fontId="0" fillId="0" borderId="8" xfId="0" applyBorder="1" applyAlignment="1" applyProtection="1">
      <alignment horizontal="center"/>
      <protection locked="0" hidden="1"/>
    </xf>
    <xf numFmtId="0" fontId="0" fillId="0" borderId="9" xfId="0" applyBorder="1" applyAlignment="1" applyProtection="1">
      <alignment horizontal="center"/>
      <protection locked="0" hidden="1"/>
    </xf>
    <xf numFmtId="0" fontId="0" fillId="0" borderId="10" xfId="0" applyBorder="1" applyAlignment="1" applyProtection="1">
      <alignment horizontal="center"/>
      <protection locked="0" hidden="1"/>
    </xf>
  </cellXfs>
  <cellStyles count="4">
    <cellStyle name="Calculation" xfId="3" builtinId="22"/>
    <cellStyle name="Input" xfId="1" builtinId="20"/>
    <cellStyle name="Normal" xfId="0" builtinId="0"/>
    <cellStyle name="Output"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56031</xdr:colOff>
      <xdr:row>0</xdr:row>
      <xdr:rowOff>56017</xdr:rowOff>
    </xdr:from>
    <xdr:to>
      <xdr:col>1</xdr:col>
      <xdr:colOff>812732</xdr:colOff>
      <xdr:row>0</xdr:row>
      <xdr:rowOff>1334017</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31" y="56017"/>
          <a:ext cx="1003230" cy="1278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tabSelected="1" view="pageBreakPreview" zoomScale="60" zoomScaleNormal="85" workbookViewId="0">
      <selection activeCell="H26" sqref="H26"/>
    </sheetView>
  </sheetViews>
  <sheetFormatPr defaultRowHeight="15" outlineLevelRow="2" x14ac:dyDescent="0.25"/>
  <cols>
    <col min="1" max="1" width="3.7109375" customWidth="1"/>
    <col min="2" max="7" width="12.7109375" customWidth="1"/>
    <col min="8" max="8" width="15.7109375" customWidth="1"/>
    <col min="9" max="9" width="12.7109375" customWidth="1"/>
    <col min="10" max="10" width="20.7109375" customWidth="1"/>
  </cols>
  <sheetData>
    <row r="1" spans="1:10" ht="110.1" customHeight="1" x14ac:dyDescent="0.25">
      <c r="A1" s="12"/>
      <c r="B1" s="13"/>
      <c r="C1" s="14" t="s">
        <v>1</v>
      </c>
      <c r="D1" s="15"/>
      <c r="E1" s="15"/>
      <c r="F1" s="15"/>
      <c r="G1" s="15"/>
      <c r="H1" s="15"/>
      <c r="I1" s="15"/>
      <c r="J1" s="15"/>
    </row>
    <row r="2" spans="1:10" ht="15" customHeight="1" x14ac:dyDescent="0.25">
      <c r="A2" s="16"/>
      <c r="B2" s="16"/>
      <c r="C2" s="16"/>
      <c r="D2" s="16"/>
      <c r="E2" s="16"/>
      <c r="F2" s="16"/>
      <c r="G2" s="16"/>
      <c r="H2" s="16"/>
      <c r="I2" s="16"/>
      <c r="J2" s="16"/>
    </row>
    <row r="3" spans="1:10" ht="15" customHeight="1" x14ac:dyDescent="0.25">
      <c r="A3" s="17"/>
      <c r="B3" s="18"/>
      <c r="C3" s="18"/>
      <c r="D3" s="18"/>
      <c r="E3" s="18"/>
      <c r="F3" s="18"/>
      <c r="G3" s="18"/>
      <c r="H3" s="18"/>
      <c r="I3" s="18"/>
      <c r="J3" s="19"/>
    </row>
    <row r="4" spans="1:10" ht="15" hidden="1" customHeight="1" outlineLevel="2" x14ac:dyDescent="0.25">
      <c r="A4" s="20"/>
      <c r="B4" s="21"/>
      <c r="C4" s="21"/>
      <c r="D4" s="21"/>
      <c r="E4" s="21"/>
      <c r="F4" s="21"/>
      <c r="G4" s="21"/>
      <c r="H4" s="21"/>
      <c r="I4" s="21"/>
      <c r="J4" s="22"/>
    </row>
    <row r="5" spans="1:10" ht="15" hidden="1" customHeight="1" outlineLevel="2" x14ac:dyDescent="0.25">
      <c r="A5" s="20"/>
      <c r="B5" s="21"/>
      <c r="C5" s="21"/>
      <c r="D5" s="21"/>
      <c r="E5" s="21"/>
      <c r="F5" s="21"/>
      <c r="G5" s="21"/>
      <c r="H5" s="21"/>
      <c r="I5" s="21"/>
      <c r="J5" s="22"/>
    </row>
    <row r="6" spans="1:10" ht="15" hidden="1" customHeight="1" outlineLevel="2" x14ac:dyDescent="0.25">
      <c r="A6" s="20"/>
      <c r="B6" s="21"/>
      <c r="C6" s="21"/>
      <c r="D6" s="21"/>
      <c r="E6" s="21"/>
      <c r="F6" s="21"/>
      <c r="G6" s="21"/>
      <c r="H6" s="21"/>
      <c r="I6" s="21"/>
      <c r="J6" s="22"/>
    </row>
    <row r="7" spans="1:10" ht="15" hidden="1" customHeight="1" outlineLevel="2" x14ac:dyDescent="0.25">
      <c r="A7" s="20"/>
      <c r="B7" s="21"/>
      <c r="C7" s="21"/>
      <c r="D7" s="21"/>
      <c r="E7" s="21"/>
      <c r="F7" s="21"/>
      <c r="G7" s="21"/>
      <c r="H7" s="21"/>
      <c r="I7" s="21"/>
      <c r="J7" s="22"/>
    </row>
    <row r="8" spans="1:10" ht="15" hidden="1" customHeight="1" outlineLevel="2" x14ac:dyDescent="0.25">
      <c r="A8" s="20"/>
      <c r="B8" s="21"/>
      <c r="C8" s="21"/>
      <c r="D8" s="21"/>
      <c r="E8" s="21"/>
      <c r="F8" s="21"/>
      <c r="G8" s="21"/>
      <c r="H8" s="21"/>
      <c r="I8" s="21"/>
      <c r="J8" s="22"/>
    </row>
    <row r="9" spans="1:10" ht="15" hidden="1" customHeight="1" outlineLevel="2" x14ac:dyDescent="0.25">
      <c r="A9" s="20"/>
      <c r="B9" s="21"/>
      <c r="C9" s="21"/>
      <c r="D9" s="21"/>
      <c r="E9" s="21"/>
      <c r="F9" s="21"/>
      <c r="G9" s="21"/>
      <c r="H9" s="21"/>
      <c r="I9" s="21"/>
      <c r="J9" s="22"/>
    </row>
    <row r="10" spans="1:10" ht="15" hidden="1" customHeight="1" outlineLevel="2" x14ac:dyDescent="0.25">
      <c r="A10" s="20"/>
      <c r="B10" s="21"/>
      <c r="C10" s="21"/>
      <c r="D10" s="21"/>
      <c r="E10" s="21"/>
      <c r="F10" s="21"/>
      <c r="G10" s="21"/>
      <c r="H10" s="21"/>
      <c r="I10" s="21"/>
      <c r="J10" s="22"/>
    </row>
    <row r="11" spans="1:10" ht="15" hidden="1" customHeight="1" outlineLevel="2" x14ac:dyDescent="0.25">
      <c r="A11" s="20"/>
      <c r="B11" s="21"/>
      <c r="C11" s="21"/>
      <c r="D11" s="21"/>
      <c r="E11" s="21"/>
      <c r="F11" s="21"/>
      <c r="G11" s="21"/>
      <c r="H11" s="21"/>
      <c r="I11" s="21"/>
      <c r="J11" s="22"/>
    </row>
    <row r="12" spans="1:10" ht="15" hidden="1" customHeight="1" outlineLevel="2" x14ac:dyDescent="0.25">
      <c r="A12" s="20"/>
      <c r="B12" s="21"/>
      <c r="C12" s="21"/>
      <c r="D12" s="21"/>
      <c r="E12" s="21"/>
      <c r="F12" s="21"/>
      <c r="G12" s="21"/>
      <c r="H12" s="21"/>
      <c r="I12" s="21"/>
      <c r="J12" s="22"/>
    </row>
    <row r="13" spans="1:10" ht="15" hidden="1" customHeight="1" outlineLevel="2" x14ac:dyDescent="0.25">
      <c r="A13" s="20"/>
      <c r="B13" s="21"/>
      <c r="C13" s="21"/>
      <c r="D13" s="21"/>
      <c r="E13" s="21"/>
      <c r="F13" s="21"/>
      <c r="G13" s="21"/>
      <c r="H13" s="21"/>
      <c r="I13" s="21"/>
      <c r="J13" s="22"/>
    </row>
    <row r="14" spans="1:10" ht="15" hidden="1" customHeight="1" outlineLevel="2" x14ac:dyDescent="0.25">
      <c r="A14" s="20"/>
      <c r="B14" s="21"/>
      <c r="C14" s="21"/>
      <c r="D14" s="21"/>
      <c r="E14" s="21"/>
      <c r="F14" s="21"/>
      <c r="G14" s="21"/>
      <c r="H14" s="21"/>
      <c r="I14" s="21"/>
      <c r="J14" s="22"/>
    </row>
    <row r="15" spans="1:10" ht="15" hidden="1" customHeight="1" outlineLevel="2" x14ac:dyDescent="0.25">
      <c r="A15" s="20"/>
      <c r="B15" s="21"/>
      <c r="C15" s="21"/>
      <c r="D15" s="21"/>
      <c r="E15" s="21"/>
      <c r="F15" s="21"/>
      <c r="G15" s="21"/>
      <c r="H15" s="21"/>
      <c r="I15" s="21"/>
      <c r="J15" s="22"/>
    </row>
    <row r="16" spans="1:10" ht="15" hidden="1" customHeight="1" outlineLevel="2" x14ac:dyDescent="0.25">
      <c r="A16" s="20"/>
      <c r="B16" s="21"/>
      <c r="C16" s="21"/>
      <c r="D16" s="21"/>
      <c r="E16" s="21"/>
      <c r="F16" s="21"/>
      <c r="G16" s="21"/>
      <c r="H16" s="21"/>
      <c r="I16" s="21"/>
      <c r="J16" s="22"/>
    </row>
    <row r="17" spans="1:12" ht="15" hidden="1" customHeight="1" outlineLevel="2" x14ac:dyDescent="0.25">
      <c r="A17" s="20"/>
      <c r="B17" s="21"/>
      <c r="C17" s="21"/>
      <c r="D17" s="21"/>
      <c r="E17" s="21"/>
      <c r="F17" s="21"/>
      <c r="G17" s="21"/>
      <c r="H17" s="21"/>
      <c r="I17" s="21"/>
      <c r="J17" s="22"/>
    </row>
    <row r="18" spans="1:12" ht="15" hidden="1" customHeight="1" outlineLevel="2" x14ac:dyDescent="0.25">
      <c r="A18" s="20"/>
      <c r="B18" s="21"/>
      <c r="C18" s="21"/>
      <c r="D18" s="21"/>
      <c r="E18" s="21"/>
      <c r="F18" s="21"/>
      <c r="G18" s="21"/>
      <c r="H18" s="21"/>
      <c r="I18" s="21"/>
      <c r="J18" s="22"/>
    </row>
    <row r="19" spans="1:12" ht="15" hidden="1" customHeight="1" outlineLevel="2" x14ac:dyDescent="0.25">
      <c r="A19" s="20"/>
      <c r="B19" s="21"/>
      <c r="C19" s="21"/>
      <c r="D19" s="21"/>
      <c r="E19" s="21"/>
      <c r="F19" s="21"/>
      <c r="G19" s="21"/>
      <c r="H19" s="21"/>
      <c r="I19" s="21"/>
      <c r="J19" s="22"/>
      <c r="L19" s="10"/>
    </row>
    <row r="20" spans="1:12" ht="15" hidden="1" customHeight="1" outlineLevel="2" x14ac:dyDescent="0.25">
      <c r="A20" s="20"/>
      <c r="B20" s="21"/>
      <c r="C20" s="21"/>
      <c r="D20" s="21"/>
      <c r="E20" s="21"/>
      <c r="F20" s="21"/>
      <c r="G20" s="21"/>
      <c r="H20" s="21"/>
      <c r="I20" s="21"/>
      <c r="J20" s="22"/>
      <c r="L20" s="10"/>
    </row>
    <row r="21" spans="1:12" ht="15" hidden="1" customHeight="1" outlineLevel="2" x14ac:dyDescent="0.25">
      <c r="A21" s="20"/>
      <c r="B21" s="21"/>
      <c r="C21" s="21"/>
      <c r="D21" s="21"/>
      <c r="E21" s="21"/>
      <c r="F21" s="21"/>
      <c r="G21" s="21"/>
      <c r="H21" s="21"/>
      <c r="I21" s="21"/>
      <c r="J21" s="22"/>
      <c r="L21" s="9"/>
    </row>
    <row r="22" spans="1:12" ht="15" hidden="1" customHeight="1" outlineLevel="2" x14ac:dyDescent="0.25">
      <c r="A22" s="20"/>
      <c r="B22" s="21"/>
      <c r="C22" s="21"/>
      <c r="D22" s="21"/>
      <c r="E22" s="21"/>
      <c r="F22" s="21"/>
      <c r="G22" s="21"/>
      <c r="H22" s="21"/>
      <c r="I22" s="21"/>
      <c r="J22" s="22"/>
      <c r="L22" s="9"/>
    </row>
    <row r="23" spans="1:12" ht="15" customHeight="1" collapsed="1" x14ac:dyDescent="0.25">
      <c r="A23" s="20"/>
      <c r="B23" s="21"/>
      <c r="C23" s="21"/>
      <c r="D23" s="21"/>
      <c r="E23" s="21"/>
      <c r="F23" s="21"/>
      <c r="G23" s="21"/>
      <c r="H23" s="21"/>
      <c r="I23" s="21"/>
      <c r="J23" s="22"/>
      <c r="L23" s="9"/>
    </row>
    <row r="24" spans="1:12" ht="15" customHeight="1" x14ac:dyDescent="0.25">
      <c r="A24" s="23" t="s">
        <v>0</v>
      </c>
      <c r="B24" s="24" t="s">
        <v>2</v>
      </c>
      <c r="C24" s="24"/>
      <c r="D24" s="24"/>
      <c r="E24" s="24"/>
      <c r="F24" s="24"/>
      <c r="G24" s="24"/>
      <c r="H24" s="24"/>
      <c r="I24" s="24"/>
      <c r="J24" s="25"/>
      <c r="L24" s="9"/>
    </row>
    <row r="25" spans="1:12" ht="15" customHeight="1" x14ac:dyDescent="0.25">
      <c r="A25" s="26"/>
      <c r="B25" s="27"/>
      <c r="C25" s="27"/>
      <c r="D25" s="27"/>
      <c r="E25" s="27"/>
      <c r="F25" s="27"/>
      <c r="G25" s="27"/>
      <c r="H25" s="27"/>
      <c r="I25" s="27"/>
      <c r="J25" s="28"/>
      <c r="L25" s="9"/>
    </row>
    <row r="26" spans="1:12" ht="45" x14ac:dyDescent="0.25">
      <c r="A26" s="29"/>
      <c r="B26" s="30" t="s">
        <v>3</v>
      </c>
      <c r="C26" s="30"/>
      <c r="D26" s="30"/>
      <c r="E26" s="30"/>
      <c r="F26" s="30"/>
      <c r="G26" s="30"/>
      <c r="H26" s="31" t="s">
        <v>25</v>
      </c>
      <c r="I26" s="32"/>
      <c r="J26" s="33"/>
      <c r="L26" s="9"/>
    </row>
    <row r="27" spans="1:12" ht="15.75" x14ac:dyDescent="0.25">
      <c r="A27" s="29"/>
      <c r="B27" s="30" t="s">
        <v>4</v>
      </c>
      <c r="C27" s="30"/>
      <c r="D27" s="30"/>
      <c r="E27" s="30"/>
      <c r="F27" s="30"/>
      <c r="G27" s="30"/>
      <c r="H27" s="34" t="s">
        <v>5</v>
      </c>
      <c r="I27" s="32"/>
      <c r="J27" s="33"/>
      <c r="L27" s="9"/>
    </row>
    <row r="28" spans="1:12" ht="15.75" x14ac:dyDescent="0.25">
      <c r="A28" s="29"/>
      <c r="B28" s="30" t="str">
        <f>IF(OR(H26="Columns fully exposed to fire",H26="Columns partly exposed to fire"),"Design axial load of the column in the fire situation NEd:"," ")</f>
        <v>Design axial load of the column in the fire situation NEd:</v>
      </c>
      <c r="C28" s="30"/>
      <c r="D28" s="30"/>
      <c r="E28" s="30"/>
      <c r="F28" s="30"/>
      <c r="G28" s="30"/>
      <c r="H28" s="35">
        <v>50</v>
      </c>
      <c r="I28" s="32" t="str">
        <f>IF(OR(H26="Columns fully exposed to fire",H26="Columns partly exposed to fire"),"kN"," ")</f>
        <v>kN</v>
      </c>
      <c r="J28" s="33"/>
      <c r="L28" s="9"/>
    </row>
    <row r="29" spans="1:12" ht="15.75" x14ac:dyDescent="0.25">
      <c r="A29" s="29"/>
      <c r="B29" s="30" t="str">
        <f>IF(OR(H26="Columns fully exposed to fire",H26="Columns partly exposed to fire"),"Design axial resistance of the column at normal conditions NRd:"," ")</f>
        <v>Design axial resistance of the column at normal conditions NRd:</v>
      </c>
      <c r="C29" s="30"/>
      <c r="D29" s="30"/>
      <c r="E29" s="30"/>
      <c r="F29" s="30"/>
      <c r="G29" s="30"/>
      <c r="H29" s="35">
        <v>100</v>
      </c>
      <c r="I29" s="32" t="str">
        <f>IF(OR(H26="Columns fully exposed to fire",H26="Columns partly exposed to fire"),"kN"," ")</f>
        <v>kN</v>
      </c>
      <c r="J29" s="33"/>
      <c r="L29" s="9"/>
    </row>
    <row r="30" spans="1:12" ht="15" customHeight="1" x14ac:dyDescent="0.25">
      <c r="A30" s="36"/>
      <c r="B30" s="37"/>
      <c r="C30" s="37"/>
      <c r="D30" s="37"/>
      <c r="E30" s="37"/>
      <c r="F30" s="37"/>
      <c r="G30" s="37"/>
      <c r="H30" s="37"/>
      <c r="I30" s="37"/>
      <c r="J30" s="38"/>
    </row>
    <row r="31" spans="1:12" ht="15" customHeight="1" x14ac:dyDescent="0.25">
      <c r="A31" s="18"/>
      <c r="B31" s="18"/>
      <c r="C31" s="18"/>
      <c r="D31" s="18"/>
      <c r="E31" s="18"/>
      <c r="F31" s="18"/>
      <c r="G31" s="18"/>
      <c r="H31" s="18"/>
      <c r="I31" s="18"/>
      <c r="J31" s="18"/>
    </row>
    <row r="32" spans="1:12" s="5" customFormat="1" ht="15" hidden="1" customHeight="1" outlineLevel="1" x14ac:dyDescent="0.25">
      <c r="A32" s="39"/>
      <c r="B32" s="39"/>
      <c r="C32" s="39"/>
      <c r="D32" s="39"/>
      <c r="E32" s="39"/>
      <c r="F32" s="39"/>
      <c r="G32" s="39"/>
      <c r="H32" s="39"/>
      <c r="I32" s="39"/>
      <c r="J32" s="40"/>
    </row>
    <row r="33" spans="1:22" s="5" customFormat="1" ht="15" hidden="1" customHeight="1" outlineLevel="1" x14ac:dyDescent="0.25">
      <c r="A33" s="23" t="s">
        <v>0</v>
      </c>
      <c r="B33" s="24" t="s">
        <v>6</v>
      </c>
      <c r="C33" s="24"/>
      <c r="D33" s="24"/>
      <c r="E33" s="24"/>
      <c r="F33" s="24"/>
      <c r="G33" s="24"/>
      <c r="H33" s="24"/>
      <c r="I33" s="24"/>
      <c r="J33" s="25"/>
      <c r="L33" s="8"/>
      <c r="M33"/>
      <c r="N33"/>
      <c r="O33"/>
      <c r="P33"/>
      <c r="Q33"/>
      <c r="R33"/>
      <c r="S33"/>
      <c r="T33"/>
      <c r="U33"/>
      <c r="V33"/>
    </row>
    <row r="34" spans="1:22" s="5" customFormat="1" ht="15" hidden="1" customHeight="1" outlineLevel="1" x14ac:dyDescent="0.25">
      <c r="A34" s="41"/>
      <c r="B34" s="42"/>
      <c r="C34" s="42"/>
      <c r="D34" s="42"/>
      <c r="E34" s="42"/>
      <c r="F34" s="42"/>
      <c r="G34" s="42"/>
      <c r="H34" s="42"/>
      <c r="I34" s="42"/>
      <c r="J34" s="43"/>
      <c r="L34" s="9"/>
      <c r="M34"/>
      <c r="N34"/>
      <c r="O34"/>
      <c r="P34"/>
      <c r="Q34"/>
      <c r="R34"/>
      <c r="S34"/>
      <c r="T34"/>
      <c r="U34"/>
      <c r="V34"/>
    </row>
    <row r="35" spans="1:22" s="7" customFormat="1" ht="15" hidden="1" customHeight="1" outlineLevel="1" x14ac:dyDescent="0.25">
      <c r="A35" s="44"/>
      <c r="B35" s="45" t="s">
        <v>9</v>
      </c>
      <c r="C35" s="45"/>
      <c r="D35" s="45"/>
      <c r="E35" s="45"/>
      <c r="F35" s="45"/>
      <c r="G35" s="45"/>
      <c r="H35" s="46">
        <f>H28/H29</f>
        <v>0.5</v>
      </c>
      <c r="I35" s="47"/>
      <c r="J35" s="48"/>
    </row>
    <row r="36" spans="1:22" s="5" customFormat="1" ht="15" hidden="1" customHeight="1" outlineLevel="1" x14ac:dyDescent="0.25">
      <c r="A36" s="41"/>
      <c r="B36" s="42"/>
      <c r="C36" s="42"/>
      <c r="D36" s="42"/>
      <c r="E36" s="42"/>
      <c r="F36" s="42"/>
      <c r="G36" s="42"/>
      <c r="H36" s="42"/>
      <c r="I36" s="42"/>
      <c r="J36" s="43"/>
      <c r="L36" s="9"/>
      <c r="M36"/>
      <c r="N36"/>
      <c r="O36"/>
      <c r="P36"/>
      <c r="Q36"/>
      <c r="R36"/>
      <c r="S36"/>
      <c r="T36"/>
      <c r="U36"/>
      <c r="V36"/>
    </row>
    <row r="37" spans="1:22" s="7" customFormat="1" ht="15" hidden="1" customHeight="1" outlineLevel="1" x14ac:dyDescent="0.25">
      <c r="A37" s="44"/>
      <c r="B37" s="49" t="s">
        <v>8</v>
      </c>
      <c r="C37" s="49"/>
      <c r="D37" s="49"/>
      <c r="E37" s="49"/>
      <c r="F37" s="49"/>
      <c r="G37" s="49"/>
      <c r="H37" s="50">
        <f>IF(AND(H26="Columns fully exposed to fire",H27="R30",H35&lt;=0.5),200,IF(AND(H26="Columns fully exposed to fire",H27="R30",AND(H35&gt;=0.5,H35&lt;=0.7)),200,
IF(AND(H26="Columns fully exposed to fire",H27="R60",H35&lt;=0.5),250,IF(AND(H26="Columns fully exposed to fire",H27="R60",AND(H35&gt;=0.5,H35&lt;=0.7)),350,
IF(AND(H26="Columns fully exposed to fire",H27="R90",H35&lt;=0.5),300,IF(AND(H26="Columns fully exposed to fire",H27="R90",AND(H35&gt;=0.5,H35&lt;=0.7)),500,
IF(AND(H26="Columns fully exposed to fire",H27="R120",H35&lt;=0.5),450,IF(AND(H26="Columns fully exposed to fire",H27="R120",AND(H35&gt;=0.5,H35&lt;=0.7)),500,
IF(AND(H26="Columns fully exposed to fire",H27="R180",H35&lt;=0.5),500,IF(AND(H26="Columns fully exposed to fire",H27="R180",AND(H35&gt;=0.5,H35&lt;=0.7)),600,
IF(AND(H26="Columns fully exposed to fire",H27="R240",H35&lt;=0.5),500,IF(AND(H26="Columns fully exposed to fire",H27="R240",AND(H35&gt;=0.5,H35&lt;=0.7)),650,"-"))))))))))))</f>
        <v>200</v>
      </c>
      <c r="I37" s="51" t="s">
        <v>11</v>
      </c>
      <c r="J37" s="48"/>
    </row>
    <row r="38" spans="1:22" s="7" customFormat="1" ht="15" hidden="1" customHeight="1" outlineLevel="1" x14ac:dyDescent="0.25">
      <c r="A38" s="44"/>
      <c r="B38" s="49" t="s">
        <v>10</v>
      </c>
      <c r="C38" s="49"/>
      <c r="D38" s="49"/>
      <c r="E38" s="49"/>
      <c r="F38" s="49"/>
      <c r="G38" s="49"/>
      <c r="H38" s="50" t="str">
        <f>IF(AND(H26="Columns partly exposed to fire",H27="R30",H35&lt;=0.7),155,
IF(AND(H26="Columns partly exposed to fire",H27="R60",H35&lt;=0.7),155,
IF(AND(H26="Columns partly exposed to fire",H27="R90",H35&lt;=0.7),155,
IF(AND(H26="Columns partly exposed to fire",H27="R120",H35&lt;=0.7),175,
IF(AND(H26="Columns partly exposed to fire",H27="R180",H35&lt;=0.7),230,
IF(AND(H26="Columns partly exposed to fire",H27="R240",H35&lt;=0.7),293,"-"))))))</f>
        <v>-</v>
      </c>
      <c r="I38" s="51" t="s">
        <v>11</v>
      </c>
      <c r="J38" s="48"/>
    </row>
    <row r="39" spans="1:22" s="7" customFormat="1" ht="15" hidden="1" customHeight="1" outlineLevel="1" x14ac:dyDescent="0.25">
      <c r="A39" s="44"/>
      <c r="B39" s="49" t="s">
        <v>12</v>
      </c>
      <c r="C39" s="49"/>
      <c r="D39" s="49"/>
      <c r="E39" s="49"/>
      <c r="F39" s="49"/>
      <c r="G39" s="49"/>
      <c r="H39" s="50" t="str">
        <f>IF(AND(H26="Walls exposed on two sides",H27="R30"),120,
IF(AND(H26="Walls exposed on two sides",H27="R60"),140,
IF(AND(H26="Walls exposed on two sides",H27="R90"),170,
IF(AND(H26="Walls exposed on two sides",H27="R120"),220,
IF(AND(H26="Walls exposed on two sides",H27="R180"),270,
IF(AND(H26="Walls exposed on two sides",H27="R240"),350,"-"))))))</f>
        <v>-</v>
      </c>
      <c r="I39" s="51" t="s">
        <v>11</v>
      </c>
      <c r="J39" s="48"/>
    </row>
    <row r="40" spans="1:22" s="7" customFormat="1" ht="15" hidden="1" customHeight="1" outlineLevel="1" x14ac:dyDescent="0.25">
      <c r="A40" s="44"/>
      <c r="B40" s="49" t="s">
        <v>13</v>
      </c>
      <c r="C40" s="49"/>
      <c r="D40" s="49"/>
      <c r="E40" s="49"/>
      <c r="F40" s="49"/>
      <c r="G40" s="49"/>
      <c r="H40" s="50" t="str">
        <f>IF(AND(H26="Walls exposed on one side",H27="R30"),120,
IF(AND(H26="Walls exposed on one side",H27="R60"),130,
IF(AND(H26="Walls exposed on one side",H27="R90"),140,
IF(AND(H26="Walls exposed on one side",H27="R120"),160,
IF(AND(H26="Walls exposed on one side",H27="R180"),210,
IF(AND(H26="Walls exposed on one side",H27="R240"),270,"-"))))))</f>
        <v>-</v>
      </c>
      <c r="I40" s="51" t="s">
        <v>11</v>
      </c>
      <c r="J40" s="48"/>
    </row>
    <row r="41" spans="1:22" s="7" customFormat="1" ht="15" hidden="1" customHeight="1" outlineLevel="1" x14ac:dyDescent="0.25">
      <c r="A41" s="44"/>
      <c r="B41" s="49" t="s">
        <v>14</v>
      </c>
      <c r="C41" s="49"/>
      <c r="D41" s="49"/>
      <c r="E41" s="49"/>
      <c r="F41" s="49"/>
      <c r="G41" s="49"/>
      <c r="H41" s="50" t="str">
        <f>IF(AND(H26="Beams",H27="R30"),80,
IF(AND(H26="Beams",H27="R60"),150,
IF(AND(H26="Beams",H27="R90"),200,
IF(AND(H26="Beams",H27="R120"),200,
IF(AND(H26="Beams",H27="R180"),240,
IF(AND(H26="Beams",H27="R240"),280,"-"))))))</f>
        <v>-</v>
      </c>
      <c r="I41" s="51" t="s">
        <v>11</v>
      </c>
      <c r="J41" s="48"/>
    </row>
    <row r="42" spans="1:22" s="7" customFormat="1" ht="15" hidden="1" customHeight="1" outlineLevel="1" x14ac:dyDescent="0.25">
      <c r="A42" s="44"/>
      <c r="B42" s="49" t="s">
        <v>21</v>
      </c>
      <c r="C42" s="49"/>
      <c r="D42" s="49"/>
      <c r="E42" s="49"/>
      <c r="F42" s="49"/>
      <c r="G42" s="49"/>
      <c r="H42" s="50" t="str">
        <f>IF(AND(H26="Beams",H27="R30"),20,
IF(AND(H26="Beams",H27="R60"),25,
IF(AND(H26="Beams",H27="R90"),35,
IF(AND(H26="Beams",H27="R120"),50,
IF(AND(H26="Beams",H27="R180"),60,
IF(AND(H26="Beams",H27="R240"),75,"-"))))))</f>
        <v>-</v>
      </c>
      <c r="I42" s="51" t="s">
        <v>11</v>
      </c>
      <c r="J42" s="48"/>
    </row>
    <row r="43" spans="1:22" s="7" customFormat="1" ht="15" hidden="1" customHeight="1" outlineLevel="1" x14ac:dyDescent="0.25">
      <c r="A43" s="44"/>
      <c r="B43" s="49" t="s">
        <v>15</v>
      </c>
      <c r="C43" s="49"/>
      <c r="D43" s="49"/>
      <c r="E43" s="49"/>
      <c r="F43" s="49"/>
      <c r="G43" s="49"/>
      <c r="H43" s="50" t="str">
        <f>IF(AND(H26="Continuous slabs with plain soffit",H27="R30"),60,
IF(AND(H26="Continuous slabs with plain soffit",H27="R60"),80,
IF(AND(H26="Continuous slabs with plain soffit",H27="R90"),100,
IF(AND(H26="Continuous slabs with plain soffit",H27="R120"),120,
IF(AND(H26="Continuous slabs with plain soffit",H27="R180"),150,
IF(AND(H26="Continuous slabs with plain soffit",H27="R240"),175,"-"))))))</f>
        <v>-</v>
      </c>
      <c r="I43" s="51" t="s">
        <v>11</v>
      </c>
      <c r="J43" s="48"/>
    </row>
    <row r="44" spans="1:22" s="7" customFormat="1" ht="15" hidden="1" customHeight="1" outlineLevel="1" x14ac:dyDescent="0.25">
      <c r="A44" s="44"/>
      <c r="B44" s="49" t="s">
        <v>17</v>
      </c>
      <c r="C44" s="49"/>
      <c r="D44" s="49"/>
      <c r="E44" s="49"/>
      <c r="F44" s="49"/>
      <c r="G44" s="49"/>
      <c r="H44" s="50" t="str">
        <f>IF(AND(H26="Continuous slabs with plain soffit",H27="R30"),15,
IF(AND(H26="Continuous slabs with plain soffit",H27="R60"),15,
IF(AND(H26="Continuous slabs with plain soffit",H27="R90"),20,
IF(AND(H26="Continuous slabs with plain soffit",H27="R120"),20,
IF(AND(H26="Continuous slabs with plain soffit",H27="R180"),30,
IF(AND(H26="Continuous slabs with plain soffit",H27="R240"),40,"-"))))))</f>
        <v>-</v>
      </c>
      <c r="I44" s="51" t="s">
        <v>11</v>
      </c>
      <c r="J44" s="48"/>
    </row>
    <row r="45" spans="1:22" s="11" customFormat="1" ht="30" hidden="1" customHeight="1" outlineLevel="1" x14ac:dyDescent="0.25">
      <c r="A45" s="52"/>
      <c r="B45" s="49" t="s">
        <v>16</v>
      </c>
      <c r="C45" s="49"/>
      <c r="D45" s="49"/>
      <c r="E45" s="49"/>
      <c r="F45" s="49"/>
      <c r="G45" s="49"/>
      <c r="H45" s="53" t="str">
        <f>IF(AND(H26="Continuous slabs with ribbed open soffit and no stirrups",H27="R30"),80,
IF(AND(H26="Continuous slabs with ribbed open soffit and no stirrups",H27="R60"),80,
IF(AND(H26="Continuous slabs with ribbed open soffit and no stirrups",H27="R90"),100,
IF(AND(H26="Continuous slabs with ribbed open soffit and no stirrups",H27="R120"),120,
IF(AND(H26="Continuous slabs with ribbed open soffit and no stirrups",H27="R180"),150,
IF(AND(H26="Continuous slabs with ribbed open soffit and no stirrups",H27="R240"),175,"-"))))))</f>
        <v>-</v>
      </c>
      <c r="I45" s="54" t="s">
        <v>11</v>
      </c>
      <c r="J45" s="55"/>
    </row>
    <row r="46" spans="1:22" s="7" customFormat="1" ht="30" hidden="1" customHeight="1" outlineLevel="1" x14ac:dyDescent="0.25">
      <c r="A46" s="44"/>
      <c r="B46" s="49" t="s">
        <v>18</v>
      </c>
      <c r="C46" s="49"/>
      <c r="D46" s="49"/>
      <c r="E46" s="49"/>
      <c r="F46" s="49"/>
      <c r="G46" s="49"/>
      <c r="H46" s="50" t="str">
        <f>IF(AND(H26="Continuous slabs with ribbed open soffit and no stirrups",H27="R30"),15,
IF(AND(H26="Continuous slabs with ribbed open soffit and no stirrups",H27="R60"),25,
IF(AND(H26="Continuous slabs with ribbed open soffit and no stirrups",H27="R90"),35,
IF(AND(H26="Continuous slabs with ribbed open soffit and no stirrups",H27="R120"),45,
IF(AND(H26="Continuous slabs with ribbed open soffit and no stirrups",H27="R180"),60,
IF(AND(H26="Continuous slabs with ribbed open soffit and no stirrups",H27="R240"),70,"-"))))))</f>
        <v>-</v>
      </c>
      <c r="I46" s="51" t="s">
        <v>11</v>
      </c>
      <c r="J46" s="48"/>
    </row>
    <row r="47" spans="1:22" s="7" customFormat="1" ht="30" hidden="1" customHeight="1" outlineLevel="1" x14ac:dyDescent="0.25">
      <c r="A47" s="44"/>
      <c r="B47" s="49" t="s">
        <v>19</v>
      </c>
      <c r="C47" s="49"/>
      <c r="D47" s="49"/>
      <c r="E47" s="49"/>
      <c r="F47" s="49"/>
      <c r="G47" s="49"/>
      <c r="H47" s="50" t="str">
        <f>IF(AND(H26="Continuous slabs with ribbed open soffit and no stirrups",H27="R30"),80,
IF(AND(H26="Continuous slabs with ribbed open soffit and no stirrups",H27="R60"),100,
IF(AND(H26="Continuous slabs with ribbed open soffit and no stirrups",H27="R90"),120,
IF(AND(H26="Continuous slabs with ribbed open soffit and no stirrups",H27="R120"),160,
IF(AND(H26="Continuous slabs with ribbed open soffit and no stirrups",H27="R180"),310,
IF(AND(H26="Continuous slabs with ribbed open soffit and no stirrups",H27="R240"),450,"-"))))))</f>
        <v>-</v>
      </c>
      <c r="I47" s="51" t="s">
        <v>11</v>
      </c>
      <c r="J47" s="48"/>
    </row>
    <row r="48" spans="1:22" s="11" customFormat="1" ht="15" hidden="1" customHeight="1" outlineLevel="1" x14ac:dyDescent="0.25">
      <c r="A48" s="52"/>
      <c r="B48" s="49" t="s">
        <v>20</v>
      </c>
      <c r="C48" s="49"/>
      <c r="D48" s="49"/>
      <c r="E48" s="49"/>
      <c r="F48" s="49"/>
      <c r="G48" s="49"/>
      <c r="H48" s="53" t="str">
        <f>IF(AND(H26="Flat slabs",H27="R30"),150,
IF(AND(H26="Flat slabs",H27="R60"),180,
IF(AND(H26="Flat slabs",H27="R90"),200,
IF(AND(H26="Flat slabs",H27="R120"),200,
IF(AND(H26="Flat slabs",H27="R180"),200,
IF(AND(H26="Flat slabs",H27="R240"),200,"-"))))))</f>
        <v>-</v>
      </c>
      <c r="I48" s="54" t="s">
        <v>11</v>
      </c>
      <c r="J48" s="55"/>
    </row>
    <row r="49" spans="1:21" s="11" customFormat="1" ht="15" hidden="1" customHeight="1" outlineLevel="1" x14ac:dyDescent="0.25">
      <c r="A49" s="52"/>
      <c r="B49" s="49" t="s">
        <v>23</v>
      </c>
      <c r="C49" s="49"/>
      <c r="D49" s="49"/>
      <c r="E49" s="49"/>
      <c r="F49" s="49"/>
      <c r="G49" s="49"/>
      <c r="H49" s="53" t="str">
        <f>IF(AND(H26="Flat slabs",H27="R30"),15,
IF(AND(H26="Flat slabs",H27="R60"),15,
IF(AND(H26="Flat slabs",H27="R90"),25,
IF(AND(H26="Flat slabs",H27="R120"),35,
IF(AND(H26="Flat slabs",H27="R180"),45,
IF(AND(H26="Flat slabs",H27="R240"),50,"-"))))))</f>
        <v>-</v>
      </c>
      <c r="I49" s="54" t="s">
        <v>11</v>
      </c>
      <c r="J49" s="55"/>
    </row>
    <row r="50" spans="1:21" s="5" customFormat="1" ht="15" hidden="1" customHeight="1" outlineLevel="1" x14ac:dyDescent="0.25">
      <c r="A50" s="56"/>
      <c r="B50" s="57"/>
      <c r="C50" s="57"/>
      <c r="D50" s="57"/>
      <c r="E50" s="57"/>
      <c r="F50" s="57"/>
      <c r="G50" s="57"/>
      <c r="H50" s="57"/>
      <c r="I50" s="57"/>
      <c r="J50" s="58"/>
      <c r="L50" s="7"/>
      <c r="M50" s="7"/>
      <c r="N50" s="7"/>
      <c r="O50" s="7"/>
      <c r="P50" s="7"/>
      <c r="Q50" s="7"/>
      <c r="R50" s="7"/>
      <c r="S50" s="7"/>
      <c r="T50" s="7"/>
      <c r="U50" s="7"/>
    </row>
    <row r="51" spans="1:21" s="5" customFormat="1" ht="15" customHeight="1" collapsed="1" x14ac:dyDescent="0.25">
      <c r="A51" s="59"/>
      <c r="B51" s="59"/>
      <c r="C51" s="59"/>
      <c r="D51" s="59"/>
      <c r="E51" s="59"/>
      <c r="F51" s="59"/>
      <c r="G51" s="59"/>
      <c r="H51" s="59"/>
      <c r="I51" s="59"/>
      <c r="J51" s="59"/>
    </row>
    <row r="52" spans="1:21" ht="15" customHeight="1" x14ac:dyDescent="0.25">
      <c r="A52" s="17"/>
      <c r="B52" s="18"/>
      <c r="C52" s="18"/>
      <c r="D52" s="18"/>
      <c r="E52" s="18"/>
      <c r="F52" s="18"/>
      <c r="G52" s="18"/>
      <c r="H52" s="18"/>
      <c r="I52" s="18"/>
      <c r="J52" s="19"/>
      <c r="M52" s="6"/>
    </row>
    <row r="53" spans="1:21" ht="15" customHeight="1" x14ac:dyDescent="0.25">
      <c r="A53" s="23" t="s">
        <v>0</v>
      </c>
      <c r="B53" s="60" t="s">
        <v>7</v>
      </c>
      <c r="C53" s="60"/>
      <c r="D53" s="60"/>
      <c r="E53" s="60"/>
      <c r="F53" s="60"/>
      <c r="G53" s="60"/>
      <c r="H53" s="60"/>
      <c r="I53" s="60"/>
      <c r="J53" s="61"/>
    </row>
    <row r="54" spans="1:21" ht="15" customHeight="1" x14ac:dyDescent="0.25">
      <c r="A54" s="62"/>
      <c r="B54" s="63"/>
      <c r="C54" s="63"/>
      <c r="D54" s="63"/>
      <c r="E54" s="63"/>
      <c r="F54" s="63"/>
      <c r="G54" s="63"/>
      <c r="H54" s="63"/>
      <c r="I54" s="63"/>
      <c r="J54" s="64"/>
    </row>
    <row r="55" spans="1:21" ht="15" customHeight="1" x14ac:dyDescent="0.25">
      <c r="A55" s="65"/>
      <c r="B55" s="66" t="s">
        <v>22</v>
      </c>
      <c r="C55" s="66"/>
      <c r="D55" s="66"/>
      <c r="E55" s="66"/>
      <c r="F55" s="66"/>
      <c r="G55" s="66"/>
      <c r="H55" s="67">
        <f>IF(H26="Columns fully exposed to fire",H37,
IF(H26="Columns partly exposed to fire",H38,
IF(H26="Walls exposed on two sides",H39,
IF(H26="Walls exposed on one side",H40,
IF(H26="Beams",H41,
IF(H26="Continuous slabs with plain soffit",H43,
IF(H26="Continuous slabs with ribbed open soffit and no stirrups",H45,
IF(H26="Flat slabs",H48,
"-"))))))))</f>
        <v>200</v>
      </c>
      <c r="I55" s="68" t="s">
        <v>11</v>
      </c>
      <c r="J55" s="69"/>
    </row>
    <row r="56" spans="1:21" ht="15" customHeight="1" x14ac:dyDescent="0.25">
      <c r="A56" s="65"/>
      <c r="B56" s="66" t="str">
        <f>IF(H26="Continuous slabs with ribbed open soffit and no stirrups","Minimum width of ribs"," ")</f>
        <v xml:space="preserve"> </v>
      </c>
      <c r="C56" s="66"/>
      <c r="D56" s="66"/>
      <c r="E56" s="66"/>
      <c r="F56" s="66"/>
      <c r="G56" s="66"/>
      <c r="H56" s="67" t="str">
        <f>IF(H26="Continuous slabs with ribbed open soffit and no stirrups",H47,"-")</f>
        <v>-</v>
      </c>
      <c r="I56" s="68" t="s">
        <v>11</v>
      </c>
      <c r="J56" s="69"/>
    </row>
    <row r="57" spans="1:21" ht="15" customHeight="1" x14ac:dyDescent="0.25">
      <c r="A57" s="65"/>
      <c r="B57" s="66" t="s">
        <v>24</v>
      </c>
      <c r="C57" s="66"/>
      <c r="D57" s="66"/>
      <c r="E57" s="66"/>
      <c r="F57" s="66"/>
      <c r="G57" s="66"/>
      <c r="H57" s="67" t="str">
        <f>IF(H26="Beams",H42,IF(H26="Continuous slabs with plain soffit",H44,IF(H26="Continuous slabs with ribbed open soffit and no stirrups",H46,IF(H26="Flat slabs",H49,"-"))))</f>
        <v>-</v>
      </c>
      <c r="I57" s="68" t="s">
        <v>11</v>
      </c>
      <c r="J57" s="69"/>
    </row>
    <row r="58" spans="1:21" ht="15" customHeight="1" x14ac:dyDescent="0.25">
      <c r="A58" s="70"/>
      <c r="B58" s="71"/>
      <c r="C58" s="71"/>
      <c r="D58" s="71"/>
      <c r="E58" s="71"/>
      <c r="F58" s="71"/>
      <c r="G58" s="71"/>
      <c r="H58" s="71"/>
      <c r="I58" s="71"/>
      <c r="J58" s="72"/>
    </row>
    <row r="62" spans="1:21" x14ac:dyDescent="0.25">
      <c r="I62" s="4"/>
      <c r="J62" s="4"/>
    </row>
    <row r="63" spans="1:21" ht="15.75" x14ac:dyDescent="0.25">
      <c r="A63" s="2"/>
      <c r="B63" s="2"/>
      <c r="C63" s="2"/>
      <c r="D63" s="2"/>
      <c r="E63" s="2"/>
      <c r="F63" s="2"/>
      <c r="G63" s="2"/>
      <c r="H63" s="2"/>
      <c r="I63" s="4"/>
      <c r="J63" s="4"/>
    </row>
    <row r="70" spans="1:10" ht="15.75" x14ac:dyDescent="0.25">
      <c r="A70" s="2"/>
      <c r="B70" s="2"/>
      <c r="C70" s="2"/>
      <c r="D70" s="2"/>
      <c r="E70" s="2"/>
      <c r="F70" s="2"/>
      <c r="G70" s="2"/>
      <c r="H70" s="3"/>
      <c r="I70" s="4"/>
      <c r="J70" s="4"/>
    </row>
    <row r="72" spans="1:10" ht="15.75" x14ac:dyDescent="0.25">
      <c r="A72" s="2"/>
      <c r="B72" s="2"/>
      <c r="C72" s="2"/>
      <c r="D72" s="2"/>
      <c r="E72" s="2"/>
      <c r="F72" s="2"/>
      <c r="G72" s="2"/>
      <c r="H72" s="2"/>
      <c r="I72" s="4"/>
      <c r="J72" s="4"/>
    </row>
    <row r="73" spans="1:10" ht="15.75" x14ac:dyDescent="0.25">
      <c r="A73" s="2"/>
      <c r="B73" s="2"/>
      <c r="C73" s="2"/>
      <c r="D73" s="2"/>
      <c r="E73" s="2"/>
      <c r="F73" s="2"/>
      <c r="G73" s="2"/>
      <c r="H73" s="2"/>
      <c r="I73" s="4"/>
      <c r="J73" s="4"/>
    </row>
    <row r="79" spans="1:10" x14ac:dyDescent="0.25">
      <c r="H79" s="1"/>
    </row>
    <row r="82" spans="8:8" x14ac:dyDescent="0.25">
      <c r="H82" s="1"/>
    </row>
    <row r="84" spans="8:8" x14ac:dyDescent="0.25">
      <c r="H84" s="1"/>
    </row>
    <row r="85" spans="8:8" x14ac:dyDescent="0.25">
      <c r="H85" s="1"/>
    </row>
    <row r="87" spans="8:8" x14ac:dyDescent="0.25">
      <c r="H87" s="1"/>
    </row>
  </sheetData>
  <sheetProtection password="AAE8" sheet="1" objects="1" scenarios="1"/>
  <mergeCells count="42">
    <mergeCell ref="B56:G56"/>
    <mergeCell ref="B45:G45"/>
    <mergeCell ref="B46:G46"/>
    <mergeCell ref="B47:G47"/>
    <mergeCell ref="B48:G48"/>
    <mergeCell ref="B49:G49"/>
    <mergeCell ref="B40:G40"/>
    <mergeCell ref="B55:G55"/>
    <mergeCell ref="B41:G41"/>
    <mergeCell ref="B42:G42"/>
    <mergeCell ref="B43:G43"/>
    <mergeCell ref="B44:G44"/>
    <mergeCell ref="A1:B1"/>
    <mergeCell ref="C1:J1"/>
    <mergeCell ref="A36:J36"/>
    <mergeCell ref="B38:G38"/>
    <mergeCell ref="B39:G39"/>
    <mergeCell ref="B37:G37"/>
    <mergeCell ref="B27:G27"/>
    <mergeCell ref="B35:G35"/>
    <mergeCell ref="A3:J3"/>
    <mergeCell ref="A25:J25"/>
    <mergeCell ref="A2:J2"/>
    <mergeCell ref="B4:J22"/>
    <mergeCell ref="A4:A22"/>
    <mergeCell ref="A23:J23"/>
    <mergeCell ref="A58:J58"/>
    <mergeCell ref="B24:J24"/>
    <mergeCell ref="B53:J53"/>
    <mergeCell ref="A51:J51"/>
    <mergeCell ref="A34:J34"/>
    <mergeCell ref="A31:J31"/>
    <mergeCell ref="B33:J33"/>
    <mergeCell ref="A32:J32"/>
    <mergeCell ref="A30:J30"/>
    <mergeCell ref="A52:J52"/>
    <mergeCell ref="A54:J54"/>
    <mergeCell ref="B50:I50"/>
    <mergeCell ref="B57:G57"/>
    <mergeCell ref="B26:G26"/>
    <mergeCell ref="B28:G28"/>
    <mergeCell ref="B29:G29"/>
  </mergeCells>
  <dataValidations count="3">
    <dataValidation showInputMessage="1" showErrorMessage="1" sqref="H28:H29 H35 H37:H49"/>
    <dataValidation type="list" showInputMessage="1" showErrorMessage="1" sqref="H26">
      <formula1>"Columns fully exposed to fire, Columns partly exposed to fire, Walls exposed on two sides, Walls exposed on one side, Beams, Continuous slabs with plain soffit, Continuous slabs with ribbed open soffit and no stirrups, Flat slabs"</formula1>
    </dataValidation>
    <dataValidation type="list" showInputMessage="1" showErrorMessage="1" sqref="H27">
      <formula1>"R30, R60, R90, R120, R180, R240"</formula1>
    </dataValidation>
  </dataValidations>
  <pageMargins left="0.7" right="0.7" top="0.75" bottom="0.75" header="0.3" footer="0.3"/>
  <pageSetup paperSize="9"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Algorithm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2022-06-23T16:58:44Z</cp:lastPrinted>
  <dcterms:created xsi:type="dcterms:W3CDTF">2017-07-31T17:25:49Z</dcterms:created>
  <dcterms:modified xsi:type="dcterms:W3CDTF">2022-06-23T17:31:59Z</dcterms:modified>
</cp:coreProperties>
</file>