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KVILIBRIS\GP.SISTEMA\IKELIMAI\Algoritmai\IKELTA_710\"/>
    </mc:Choice>
  </mc:AlternateContent>
  <xr:revisionPtr revIDLastSave="0" documentId="13_ncr:1_{99CCD3FD-7DCA-4610-8828-7A8AC93A3F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gorithm" sheetId="1" r:id="rId1"/>
  </sheets>
  <definedNames>
    <definedName name="Gniuzdymopobudis.">Algorithm!#REF!</definedName>
    <definedName name="M_diagrama.">Algorithm!#REF!</definedName>
    <definedName name="Momentu_diagrama.">Algorithm!#REF!,Algorithm!#REF!,Algorithm!#REF!,Algorithm!#REF!,Algorithm!#REF!,Algorithm!#REF!,Algorithm!#REF!,Algorithm!#REF!,Algorithm!#REF!,Algorithm!#REF!,Algorithm!#REF!,Algorithm!#REF!</definedName>
    <definedName name="Poretumas.">Algorithm!#REF!</definedName>
    <definedName name="Trukme.">Algorithm!#REF!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5" i="1" l="1"/>
  <c r="H43" i="1"/>
  <c r="H44" i="1" s="1"/>
  <c r="H46" i="1" s="1"/>
  <c r="B56" i="1" s="1"/>
  <c r="H47" i="1" l="1"/>
  <c r="H48" i="1" s="1"/>
  <c r="B58" i="1" s="1"/>
  <c r="H50" i="1" l="1"/>
  <c r="H64" i="1"/>
</calcChain>
</file>

<file path=xl/sharedStrings.xml><?xml version="1.0" encoding="utf-8"?>
<sst xmlns="http://schemas.openxmlformats.org/spreadsheetml/2006/main" count="48" uniqueCount="30">
  <si>
    <t>◊</t>
  </si>
  <si>
    <t>Input data:</t>
  </si>
  <si>
    <t>Calculations:</t>
  </si>
  <si>
    <t>Results:</t>
  </si>
  <si>
    <t>Concrete class:</t>
  </si>
  <si>
    <t>C25/30</t>
  </si>
  <si>
    <t>Design bending moment, Med:</t>
  </si>
  <si>
    <t>kNm</t>
  </si>
  <si>
    <t>-</t>
  </si>
  <si>
    <t>Characteristic yield strength of reinforcement, fyk:</t>
  </si>
  <si>
    <t>kPa</t>
  </si>
  <si>
    <t>Characteristic concrete strength, fck:</t>
  </si>
  <si>
    <t>Partial factor of safety for concrete, γc:</t>
  </si>
  <si>
    <t>Partial factor of safety for reinforcement, γs:</t>
  </si>
  <si>
    <r>
      <t xml:space="preserve">Coefficient taking into account of long term effects on the compressive strength and of unfavourable effects resulting from the way the load is applied, </t>
    </r>
    <r>
      <rPr>
        <sz val="12"/>
        <color theme="1"/>
        <rFont val="Calibri"/>
        <family val="2"/>
      </rPr>
      <t>α</t>
    </r>
    <r>
      <rPr>
        <i/>
        <sz val="10.199999999999999"/>
        <color theme="1"/>
        <rFont val="Arial"/>
        <family val="2"/>
        <charset val="186"/>
      </rPr>
      <t>cc:</t>
    </r>
  </si>
  <si>
    <t>m</t>
  </si>
  <si>
    <t>Effective height of cross-section, d:</t>
  </si>
  <si>
    <t>Notes:</t>
  </si>
  <si>
    <t>The total area of required tension reinforcement, As:</t>
  </si>
  <si>
    <t>cm2</t>
  </si>
  <si>
    <t>Width of the flange, bf:</t>
  </si>
  <si>
    <t>Height of the flange, hf:</t>
  </si>
  <si>
    <t>Distance from the bottom of the beam to the center of tension reinforcement, a1:</t>
  </si>
  <si>
    <t>Height of the cross-section, h:</t>
  </si>
  <si>
    <t>Width of the web, bw:</t>
  </si>
  <si>
    <t>Design concrete strength, fcd:</t>
  </si>
  <si>
    <t>Moment of resistance of the flange, Mf:</t>
  </si>
  <si>
    <t>Depth of the web in compression, sw:</t>
  </si>
  <si>
    <t>Depth of neutral axis, x:</t>
  </si>
  <si>
    <t>DESIGN OF CROSS-SECTION OF FLANGED REINFORCED CONCRETE BEAM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</si>
</sst>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i/>
      <sz val="12"/>
      <color theme="1"/>
      <name val="Arial"/>
      <family val="2"/>
      <charset val="186"/>
    </font>
    <font>
      <sz val="11"/>
      <color theme="0"/>
      <name val="Calibri"/>
      <family val="2"/>
      <charset val="186"/>
      <scheme val="minor"/>
    </font>
    <font>
      <sz val="12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6"/>
      <color theme="1"/>
      <name val="Calibri"/>
      <family val="2"/>
      <charset val="186"/>
      <scheme val="minor"/>
    </font>
    <font>
      <sz val="6"/>
      <color theme="1"/>
      <name val="Arial"/>
      <family val="2"/>
      <charset val="186"/>
    </font>
    <font>
      <sz val="11"/>
      <color rgb="FFFF000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6"/>
      <color theme="1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i/>
      <sz val="14"/>
      <color theme="1"/>
      <name val="Arial"/>
      <family val="2"/>
      <charset val="186"/>
    </font>
    <font>
      <b/>
      <sz val="11"/>
      <color rgb="FFFA7D00"/>
      <name val="Calibri"/>
      <family val="2"/>
      <charset val="186"/>
      <scheme val="minor"/>
    </font>
    <font>
      <sz val="12"/>
      <color rgb="FF3F3F76"/>
      <name val="Arial"/>
      <family val="2"/>
    </font>
    <font>
      <b/>
      <sz val="12"/>
      <color rgb="FFFA7D00"/>
      <name val="Arial"/>
      <family val="2"/>
    </font>
    <font>
      <i/>
      <sz val="12"/>
      <name val="Arial"/>
      <family val="2"/>
    </font>
    <font>
      <b/>
      <i/>
      <sz val="12"/>
      <color theme="1"/>
      <name val="Arial"/>
      <family val="2"/>
      <charset val="186"/>
    </font>
    <font>
      <b/>
      <sz val="12"/>
      <color rgb="FF3F3F3F"/>
      <name val="Arial"/>
      <family val="2"/>
      <charset val="186"/>
    </font>
    <font>
      <sz val="12"/>
      <color theme="1"/>
      <name val="Calibri"/>
      <family val="2"/>
    </font>
    <font>
      <i/>
      <sz val="10.199999999999999"/>
      <color theme="1"/>
      <name val="Arial"/>
      <family val="2"/>
      <charset val="186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8" fillId="2" borderId="11" applyNumberFormat="0" applyAlignment="0" applyProtection="0"/>
    <xf numFmtId="0" fontId="14" fillId="3" borderId="12" applyNumberFormat="0" applyAlignment="0" applyProtection="0"/>
    <xf numFmtId="0" fontId="16" fillId="3" borderId="11" applyNumberFormat="0" applyAlignment="0" applyProtection="0"/>
  </cellStyleXfs>
  <cellXfs count="7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1" fontId="0" fillId="0" borderId="0" xfId="0" applyNumberFormat="1"/>
    <xf numFmtId="0" fontId="11" fillId="0" borderId="0" xfId="0" applyFont="1"/>
    <xf numFmtId="0" fontId="12" fillId="0" borderId="0" xfId="0" applyFont="1"/>
    <xf numFmtId="0" fontId="9" fillId="0" borderId="0" xfId="0" applyFont="1"/>
    <xf numFmtId="0" fontId="13" fillId="0" borderId="0" xfId="0" applyFont="1"/>
    <xf numFmtId="0" fontId="3" fillId="0" borderId="6" xfId="0" applyFont="1" applyBorder="1" applyAlignment="1" applyProtection="1">
      <alignment horizontal="center"/>
      <protection locked="0" hidden="1"/>
    </xf>
    <xf numFmtId="0" fontId="17" fillId="2" borderId="11" xfId="1" applyFont="1" applyAlignment="1" applyProtection="1">
      <alignment horizontal="center" vertical="center" wrapText="1"/>
      <protection locked="0"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0" fillId="0" borderId="6" xfId="0" applyBorder="1" applyProtection="1">
      <protection hidden="1"/>
    </xf>
    <xf numFmtId="164" fontId="21" fillId="3" borderId="12" xfId="2" applyNumberFormat="1" applyFont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center" vertical="center"/>
      <protection hidden="1"/>
    </xf>
    <xf numFmtId="0" fontId="15" fillId="0" borderId="7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1" fontId="18" fillId="3" borderId="11" xfId="3" applyNumberFormat="1" applyFont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18" fillId="3" borderId="11" xfId="3" applyFont="1" applyAlignment="1" applyProtection="1">
      <alignment horizontal="center" vertical="center" wrapText="1"/>
      <protection hidden="1"/>
    </xf>
    <xf numFmtId="164" fontId="18" fillId="3" borderId="11" xfId="3" applyNumberFormat="1" applyFont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left" vertical="center" wrapText="1"/>
      <protection hidden="1"/>
    </xf>
    <xf numFmtId="0" fontId="3" fillId="0" borderId="6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2" fillId="0" borderId="7" xfId="0" applyFont="1" applyBorder="1" applyAlignment="1" applyProtection="1">
      <alignment horizontal="left" vertical="center"/>
      <protection hidden="1"/>
    </xf>
    <xf numFmtId="0" fontId="19" fillId="0" borderId="0" xfId="0" applyFont="1" applyBorder="1" applyAlignment="1" applyProtection="1">
      <alignment horizontal="left" vertical="center" wrapText="1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left"/>
      <protection hidden="1"/>
    </xf>
    <xf numFmtId="0" fontId="2" fillId="0" borderId="7" xfId="0" applyFont="1" applyBorder="1" applyAlignment="1" applyProtection="1">
      <alignment horizontal="left"/>
      <protection hidden="1"/>
    </xf>
    <xf numFmtId="0" fontId="7" fillId="0" borderId="9" xfId="0" applyFont="1" applyBorder="1" applyAlignment="1" applyProtection="1">
      <alignment horizontal="center"/>
      <protection locked="0" hidden="1"/>
    </xf>
    <xf numFmtId="0" fontId="1" fillId="0" borderId="6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/>
      <protection locked="0" hidden="1"/>
    </xf>
    <xf numFmtId="0" fontId="5" fillId="0" borderId="4" xfId="0" applyFont="1" applyBorder="1" applyAlignment="1" applyProtection="1">
      <alignment horizont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10" xfId="0" applyFont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left" vertical="center"/>
      <protection hidden="1"/>
    </xf>
    <xf numFmtId="0" fontId="24" fillId="0" borderId="0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</cellXfs>
  <cellStyles count="4">
    <cellStyle name="Calculation" xfId="3" builtinId="22"/>
    <cellStyle name="Input" xfId="1" builtinId="20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56031</xdr:colOff>
      <xdr:row>0</xdr:row>
      <xdr:rowOff>56017</xdr:rowOff>
    </xdr:from>
    <xdr:to>
      <xdr:col>1</xdr:col>
      <xdr:colOff>812732</xdr:colOff>
      <xdr:row>0</xdr:row>
      <xdr:rowOff>1334017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31" y="56017"/>
          <a:ext cx="1003230" cy="1278000"/>
        </a:xfrm>
        <a:prstGeom prst="rect">
          <a:avLst/>
        </a:prstGeom>
      </xdr:spPr>
    </xdr:pic>
    <xdr:clientData/>
  </xdr:twoCellAnchor>
  <xdr:twoCellAnchor editAs="oneCell">
    <xdr:from>
      <xdr:col>3</xdr:col>
      <xdr:colOff>593912</xdr:colOff>
      <xdr:row>4</xdr:row>
      <xdr:rowOff>168088</xdr:rowOff>
    </xdr:from>
    <xdr:to>
      <xdr:col>7</xdr:col>
      <xdr:colOff>634943</xdr:colOff>
      <xdr:row>19</xdr:row>
      <xdr:rowOff>110588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8F2B79-31F1-FA5D-A95D-B4BB5F265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3736" y="2129117"/>
          <a:ext cx="3447619" cy="28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4"/>
  <sheetViews>
    <sheetView tabSelected="1" view="pageBreakPreview" zoomScale="85" zoomScaleNormal="85" zoomScaleSheetLayoutView="85" workbookViewId="0">
      <selection activeCell="H35" sqref="H35"/>
    </sheetView>
  </sheetViews>
  <sheetFormatPr defaultRowHeight="15" outlineLevelRow="2" x14ac:dyDescent="0.25"/>
  <cols>
    <col min="1" max="1" width="3.7109375" customWidth="1"/>
    <col min="2" max="7" width="12.7109375" customWidth="1"/>
    <col min="8" max="8" width="15.7109375" customWidth="1"/>
    <col min="9" max="9" width="12.7109375" customWidth="1"/>
    <col min="10" max="10" width="20.7109375" customWidth="1"/>
  </cols>
  <sheetData>
    <row r="1" spans="1:10" ht="110.1" customHeight="1" x14ac:dyDescent="0.25">
      <c r="A1" s="60"/>
      <c r="B1" s="61"/>
      <c r="C1" s="62" t="s">
        <v>29</v>
      </c>
      <c r="D1" s="63"/>
      <c r="E1" s="63"/>
      <c r="F1" s="63"/>
      <c r="G1" s="63"/>
      <c r="H1" s="63"/>
      <c r="I1" s="63"/>
      <c r="J1" s="63"/>
    </row>
    <row r="2" spans="1:10" ht="15" customHeigh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0" ht="15" customHeight="1" x14ac:dyDescent="0.25">
      <c r="A3" s="35"/>
      <c r="B3" s="36"/>
      <c r="C3" s="36"/>
      <c r="D3" s="36"/>
      <c r="E3" s="36"/>
      <c r="F3" s="36"/>
      <c r="G3" s="36"/>
      <c r="H3" s="36"/>
      <c r="I3" s="36"/>
      <c r="J3" s="37"/>
    </row>
    <row r="4" spans="1:10" ht="15" customHeight="1" outlineLevel="2" x14ac:dyDescent="0.25">
      <c r="A4" s="67"/>
      <c r="B4" s="65"/>
      <c r="C4" s="65"/>
      <c r="D4" s="65"/>
      <c r="E4" s="65"/>
      <c r="F4" s="65"/>
      <c r="G4" s="65"/>
      <c r="H4" s="65"/>
      <c r="I4" s="65"/>
      <c r="J4" s="66"/>
    </row>
    <row r="5" spans="1:10" ht="15" customHeight="1" outlineLevel="2" x14ac:dyDescent="0.25">
      <c r="A5" s="67"/>
      <c r="B5" s="65"/>
      <c r="C5" s="65"/>
      <c r="D5" s="65"/>
      <c r="E5" s="65"/>
      <c r="F5" s="65"/>
      <c r="G5" s="65"/>
      <c r="H5" s="65"/>
      <c r="I5" s="65"/>
      <c r="J5" s="66"/>
    </row>
    <row r="6" spans="1:10" ht="15" customHeight="1" outlineLevel="2" x14ac:dyDescent="0.25">
      <c r="A6" s="67"/>
      <c r="B6" s="65"/>
      <c r="C6" s="65"/>
      <c r="D6" s="65"/>
      <c r="E6" s="65"/>
      <c r="F6" s="65"/>
      <c r="G6" s="65"/>
      <c r="H6" s="65"/>
      <c r="I6" s="65"/>
      <c r="J6" s="66"/>
    </row>
    <row r="7" spans="1:10" ht="15" customHeight="1" outlineLevel="2" x14ac:dyDescent="0.25">
      <c r="A7" s="67"/>
      <c r="B7" s="65"/>
      <c r="C7" s="65"/>
      <c r="D7" s="65"/>
      <c r="E7" s="65"/>
      <c r="F7" s="65"/>
      <c r="G7" s="65"/>
      <c r="H7" s="65"/>
      <c r="I7" s="65"/>
      <c r="J7" s="66"/>
    </row>
    <row r="8" spans="1:10" ht="15" customHeight="1" outlineLevel="2" x14ac:dyDescent="0.25">
      <c r="A8" s="67"/>
      <c r="B8" s="65"/>
      <c r="C8" s="65"/>
      <c r="D8" s="65"/>
      <c r="E8" s="65"/>
      <c r="F8" s="65"/>
      <c r="G8" s="65"/>
      <c r="H8" s="65"/>
      <c r="I8" s="65"/>
      <c r="J8" s="66"/>
    </row>
    <row r="9" spans="1:10" ht="15" customHeight="1" outlineLevel="2" x14ac:dyDescent="0.25">
      <c r="A9" s="67"/>
      <c r="B9" s="65"/>
      <c r="C9" s="65"/>
      <c r="D9" s="65"/>
      <c r="E9" s="65"/>
      <c r="F9" s="65"/>
      <c r="G9" s="65"/>
      <c r="H9" s="65"/>
      <c r="I9" s="65"/>
      <c r="J9" s="66"/>
    </row>
    <row r="10" spans="1:10" ht="15" customHeight="1" outlineLevel="2" x14ac:dyDescent="0.25">
      <c r="A10" s="67"/>
      <c r="B10" s="65"/>
      <c r="C10" s="65"/>
      <c r="D10" s="65"/>
      <c r="E10" s="65"/>
      <c r="F10" s="65"/>
      <c r="G10" s="65"/>
      <c r="H10" s="65"/>
      <c r="I10" s="65"/>
      <c r="J10" s="66"/>
    </row>
    <row r="11" spans="1:10" ht="15" customHeight="1" outlineLevel="2" x14ac:dyDescent="0.25">
      <c r="A11" s="67"/>
      <c r="B11" s="65"/>
      <c r="C11" s="65"/>
      <c r="D11" s="65"/>
      <c r="E11" s="65"/>
      <c r="F11" s="65"/>
      <c r="G11" s="65"/>
      <c r="H11" s="65"/>
      <c r="I11" s="65"/>
      <c r="J11" s="66"/>
    </row>
    <row r="12" spans="1:10" ht="15" customHeight="1" outlineLevel="2" x14ac:dyDescent="0.25">
      <c r="A12" s="67"/>
      <c r="B12" s="65"/>
      <c r="C12" s="65"/>
      <c r="D12" s="65"/>
      <c r="E12" s="65"/>
      <c r="F12" s="65"/>
      <c r="G12" s="65"/>
      <c r="H12" s="65"/>
      <c r="I12" s="65"/>
      <c r="J12" s="66"/>
    </row>
    <row r="13" spans="1:10" ht="15" customHeight="1" outlineLevel="2" x14ac:dyDescent="0.25">
      <c r="A13" s="67"/>
      <c r="B13" s="65"/>
      <c r="C13" s="65"/>
      <c r="D13" s="65"/>
      <c r="E13" s="65"/>
      <c r="F13" s="65"/>
      <c r="G13" s="65"/>
      <c r="H13" s="65"/>
      <c r="I13" s="65"/>
      <c r="J13" s="66"/>
    </row>
    <row r="14" spans="1:10" ht="15" customHeight="1" outlineLevel="2" x14ac:dyDescent="0.25">
      <c r="A14" s="67"/>
      <c r="B14" s="65"/>
      <c r="C14" s="65"/>
      <c r="D14" s="65"/>
      <c r="E14" s="65"/>
      <c r="F14" s="65"/>
      <c r="G14" s="65"/>
      <c r="H14" s="65"/>
      <c r="I14" s="65"/>
      <c r="J14" s="66"/>
    </row>
    <row r="15" spans="1:10" ht="15" customHeight="1" outlineLevel="2" x14ac:dyDescent="0.25">
      <c r="A15" s="67"/>
      <c r="B15" s="65"/>
      <c r="C15" s="65"/>
      <c r="D15" s="65"/>
      <c r="E15" s="65"/>
      <c r="F15" s="65"/>
      <c r="G15" s="65"/>
      <c r="H15" s="65"/>
      <c r="I15" s="65"/>
      <c r="J15" s="66"/>
    </row>
    <row r="16" spans="1:10" ht="15" customHeight="1" outlineLevel="2" x14ac:dyDescent="0.25">
      <c r="A16" s="67"/>
      <c r="B16" s="65"/>
      <c r="C16" s="65"/>
      <c r="D16" s="65"/>
      <c r="E16" s="65"/>
      <c r="F16" s="65"/>
      <c r="G16" s="65"/>
      <c r="H16" s="65"/>
      <c r="I16" s="65"/>
      <c r="J16" s="66"/>
    </row>
    <row r="17" spans="1:12" ht="15" customHeight="1" outlineLevel="2" x14ac:dyDescent="0.25">
      <c r="A17" s="67"/>
      <c r="B17" s="65"/>
      <c r="C17" s="65"/>
      <c r="D17" s="65"/>
      <c r="E17" s="65"/>
      <c r="F17" s="65"/>
      <c r="G17" s="65"/>
      <c r="H17" s="65"/>
      <c r="I17" s="65"/>
      <c r="J17" s="66"/>
    </row>
    <row r="18" spans="1:12" ht="15" customHeight="1" outlineLevel="2" x14ac:dyDescent="0.25">
      <c r="A18" s="67"/>
      <c r="B18" s="65"/>
      <c r="C18" s="65"/>
      <c r="D18" s="65"/>
      <c r="E18" s="65"/>
      <c r="F18" s="65"/>
      <c r="G18" s="65"/>
      <c r="H18" s="65"/>
      <c r="I18" s="65"/>
      <c r="J18" s="66"/>
    </row>
    <row r="19" spans="1:12" ht="15" customHeight="1" outlineLevel="2" x14ac:dyDescent="0.25">
      <c r="A19" s="67"/>
      <c r="B19" s="65"/>
      <c r="C19" s="65"/>
      <c r="D19" s="65"/>
      <c r="E19" s="65"/>
      <c r="F19" s="65"/>
      <c r="G19" s="65"/>
      <c r="H19" s="65"/>
      <c r="I19" s="65"/>
      <c r="J19" s="66"/>
      <c r="L19" s="10"/>
    </row>
    <row r="20" spans="1:12" ht="15" customHeight="1" outlineLevel="2" x14ac:dyDescent="0.25">
      <c r="A20" s="67"/>
      <c r="B20" s="65"/>
      <c r="C20" s="65"/>
      <c r="D20" s="65"/>
      <c r="E20" s="65"/>
      <c r="F20" s="65"/>
      <c r="G20" s="65"/>
      <c r="H20" s="65"/>
      <c r="I20" s="65"/>
      <c r="J20" s="66"/>
      <c r="L20" s="10"/>
    </row>
    <row r="21" spans="1:12" ht="15" customHeight="1" outlineLevel="2" x14ac:dyDescent="0.25">
      <c r="A21" s="67"/>
      <c r="B21" s="65"/>
      <c r="C21" s="65"/>
      <c r="D21" s="65"/>
      <c r="E21" s="65"/>
      <c r="F21" s="65"/>
      <c r="G21" s="65"/>
      <c r="H21" s="65"/>
      <c r="I21" s="65"/>
      <c r="J21" s="66"/>
      <c r="L21" s="9"/>
    </row>
    <row r="22" spans="1:12" ht="15" customHeight="1" outlineLevel="2" x14ac:dyDescent="0.25">
      <c r="A22" s="67"/>
      <c r="B22" s="65"/>
      <c r="C22" s="65"/>
      <c r="D22" s="65"/>
      <c r="E22" s="65"/>
      <c r="F22" s="65"/>
      <c r="G22" s="65"/>
      <c r="H22" s="65"/>
      <c r="I22" s="65"/>
      <c r="J22" s="66"/>
      <c r="L22" s="9"/>
    </row>
    <row r="23" spans="1:12" ht="15" customHeight="1" x14ac:dyDescent="0.25">
      <c r="A23" s="67"/>
      <c r="B23" s="65"/>
      <c r="C23" s="65"/>
      <c r="D23" s="65"/>
      <c r="E23" s="65"/>
      <c r="F23" s="65"/>
      <c r="G23" s="65"/>
      <c r="H23" s="65"/>
      <c r="I23" s="65"/>
      <c r="J23" s="66"/>
      <c r="L23" s="9"/>
    </row>
    <row r="24" spans="1:12" ht="15" customHeight="1" x14ac:dyDescent="0.25">
      <c r="A24" s="13" t="s">
        <v>0</v>
      </c>
      <c r="B24" s="44" t="s">
        <v>1</v>
      </c>
      <c r="C24" s="44"/>
      <c r="D24" s="44"/>
      <c r="E24" s="44"/>
      <c r="F24" s="44"/>
      <c r="G24" s="44"/>
      <c r="H24" s="44"/>
      <c r="I24" s="44"/>
      <c r="J24" s="45"/>
      <c r="L24" s="9"/>
    </row>
    <row r="25" spans="1:12" ht="15" customHeight="1" x14ac:dyDescent="0.25">
      <c r="A25" s="32"/>
      <c r="B25" s="33"/>
      <c r="C25" s="33"/>
      <c r="D25" s="33"/>
      <c r="E25" s="33"/>
      <c r="F25" s="33"/>
      <c r="G25" s="33"/>
      <c r="H25" s="33"/>
      <c r="I25" s="33"/>
      <c r="J25" s="34"/>
      <c r="L25" s="9"/>
    </row>
    <row r="26" spans="1:12" ht="15" customHeight="1" x14ac:dyDescent="0.25">
      <c r="A26" s="11"/>
      <c r="B26" s="30" t="s">
        <v>6</v>
      </c>
      <c r="C26" s="30"/>
      <c r="D26" s="30"/>
      <c r="E26" s="30"/>
      <c r="F26" s="30"/>
      <c r="G26" s="30"/>
      <c r="H26" s="12">
        <v>180</v>
      </c>
      <c r="I26" s="14" t="s">
        <v>7</v>
      </c>
      <c r="J26" s="15"/>
      <c r="L26" s="9"/>
    </row>
    <row r="27" spans="1:12" ht="15" customHeight="1" x14ac:dyDescent="0.25">
      <c r="A27" s="11"/>
      <c r="B27" s="30" t="s">
        <v>4</v>
      </c>
      <c r="C27" s="30"/>
      <c r="D27" s="30"/>
      <c r="E27" s="30"/>
      <c r="F27" s="30"/>
      <c r="G27" s="30"/>
      <c r="H27" s="12" t="s">
        <v>5</v>
      </c>
      <c r="I27" s="14" t="s">
        <v>8</v>
      </c>
      <c r="J27" s="15"/>
      <c r="L27" s="9"/>
    </row>
    <row r="28" spans="1:12" ht="15" customHeight="1" x14ac:dyDescent="0.25">
      <c r="A28" s="11"/>
      <c r="B28" s="30" t="s">
        <v>9</v>
      </c>
      <c r="C28" s="30"/>
      <c r="D28" s="30"/>
      <c r="E28" s="30"/>
      <c r="F28" s="30"/>
      <c r="G28" s="30"/>
      <c r="H28" s="12">
        <v>500000</v>
      </c>
      <c r="I28" s="14" t="s">
        <v>10</v>
      </c>
      <c r="J28" s="15"/>
      <c r="L28" s="9"/>
    </row>
    <row r="29" spans="1:12" ht="15" customHeight="1" x14ac:dyDescent="0.25">
      <c r="A29" s="11"/>
      <c r="B29" s="30" t="s">
        <v>12</v>
      </c>
      <c r="C29" s="30"/>
      <c r="D29" s="30"/>
      <c r="E29" s="30"/>
      <c r="F29" s="30"/>
      <c r="G29" s="30"/>
      <c r="H29" s="12">
        <v>1.5</v>
      </c>
      <c r="I29" s="14" t="s">
        <v>8</v>
      </c>
      <c r="J29" s="15"/>
      <c r="L29" s="9"/>
    </row>
    <row r="30" spans="1:12" ht="15" customHeight="1" x14ac:dyDescent="0.25">
      <c r="A30" s="11"/>
      <c r="B30" s="30" t="s">
        <v>13</v>
      </c>
      <c r="C30" s="30"/>
      <c r="D30" s="30"/>
      <c r="E30" s="30"/>
      <c r="F30" s="30"/>
      <c r="G30" s="30"/>
      <c r="H30" s="12">
        <v>1.1499999999999999</v>
      </c>
      <c r="I30" s="14" t="s">
        <v>8</v>
      </c>
      <c r="J30" s="15"/>
      <c r="L30" s="9"/>
    </row>
    <row r="31" spans="1:12" ht="54.95" customHeight="1" x14ac:dyDescent="0.25">
      <c r="A31" s="11"/>
      <c r="B31" s="31" t="s">
        <v>14</v>
      </c>
      <c r="C31" s="31"/>
      <c r="D31" s="31"/>
      <c r="E31" s="31"/>
      <c r="F31" s="31"/>
      <c r="G31" s="31"/>
      <c r="H31" s="12">
        <v>0.85</v>
      </c>
      <c r="I31" s="14" t="s">
        <v>8</v>
      </c>
      <c r="J31" s="15"/>
      <c r="L31" s="9"/>
    </row>
    <row r="32" spans="1:12" ht="15" customHeight="1" x14ac:dyDescent="0.25">
      <c r="A32" s="32"/>
      <c r="B32" s="33"/>
      <c r="C32" s="33"/>
      <c r="D32" s="33"/>
      <c r="E32" s="33"/>
      <c r="F32" s="33"/>
      <c r="G32" s="33"/>
      <c r="H32" s="33"/>
      <c r="I32" s="33"/>
      <c r="J32" s="34"/>
      <c r="L32" s="9"/>
    </row>
    <row r="33" spans="1:22" ht="15" customHeight="1" x14ac:dyDescent="0.25">
      <c r="A33" s="11"/>
      <c r="B33" s="31" t="s">
        <v>20</v>
      </c>
      <c r="C33" s="31"/>
      <c r="D33" s="31"/>
      <c r="E33" s="31"/>
      <c r="F33" s="31"/>
      <c r="G33" s="31"/>
      <c r="H33" s="12">
        <v>0.4</v>
      </c>
      <c r="I33" s="14" t="s">
        <v>15</v>
      </c>
      <c r="J33" s="15"/>
      <c r="L33" s="9"/>
    </row>
    <row r="34" spans="1:22" ht="15" customHeight="1" x14ac:dyDescent="0.25">
      <c r="A34" s="11"/>
      <c r="B34" s="31" t="s">
        <v>21</v>
      </c>
      <c r="C34" s="31"/>
      <c r="D34" s="31"/>
      <c r="E34" s="31"/>
      <c r="F34" s="31"/>
      <c r="G34" s="31"/>
      <c r="H34" s="12">
        <v>0.1</v>
      </c>
      <c r="I34" s="14" t="s">
        <v>15</v>
      </c>
      <c r="J34" s="15"/>
      <c r="L34" s="9"/>
    </row>
    <row r="35" spans="1:22" ht="15" customHeight="1" x14ac:dyDescent="0.25">
      <c r="A35" s="11"/>
      <c r="B35" s="31" t="s">
        <v>24</v>
      </c>
      <c r="C35" s="31"/>
      <c r="D35" s="31"/>
      <c r="E35" s="31"/>
      <c r="F35" s="31"/>
      <c r="G35" s="31"/>
      <c r="H35" s="12">
        <v>0.2</v>
      </c>
      <c r="I35" s="14" t="s">
        <v>15</v>
      </c>
      <c r="J35" s="15"/>
      <c r="L35" s="9"/>
    </row>
    <row r="36" spans="1:22" ht="15" customHeight="1" x14ac:dyDescent="0.25">
      <c r="A36" s="11"/>
      <c r="B36" s="31" t="s">
        <v>23</v>
      </c>
      <c r="C36" s="31"/>
      <c r="D36" s="31"/>
      <c r="E36" s="31"/>
      <c r="F36" s="31"/>
      <c r="G36" s="31"/>
      <c r="H36" s="12">
        <v>0.4</v>
      </c>
      <c r="I36" s="14" t="s">
        <v>15</v>
      </c>
      <c r="J36" s="15"/>
      <c r="L36" s="9"/>
    </row>
    <row r="37" spans="1:22" ht="35.1" customHeight="1" x14ac:dyDescent="0.25">
      <c r="A37" s="11"/>
      <c r="B37" s="31" t="s">
        <v>22</v>
      </c>
      <c r="C37" s="31"/>
      <c r="D37" s="31"/>
      <c r="E37" s="31"/>
      <c r="F37" s="31"/>
      <c r="G37" s="31"/>
      <c r="H37" s="12">
        <v>0.05</v>
      </c>
      <c r="I37" s="14" t="s">
        <v>15</v>
      </c>
      <c r="J37" s="15"/>
      <c r="L37" s="9"/>
    </row>
    <row r="38" spans="1:22" ht="15" customHeight="1" x14ac:dyDescent="0.25">
      <c r="A38" s="53"/>
      <c r="B38" s="54"/>
      <c r="C38" s="54"/>
      <c r="D38" s="54"/>
      <c r="E38" s="54"/>
      <c r="F38" s="54"/>
      <c r="G38" s="54"/>
      <c r="H38" s="54"/>
      <c r="I38" s="54"/>
      <c r="J38" s="55"/>
    </row>
    <row r="39" spans="1:22" ht="15" customHeight="1" x14ac:dyDescent="0.25">
      <c r="A39" s="50"/>
      <c r="B39" s="50"/>
      <c r="C39" s="50"/>
      <c r="D39" s="50"/>
      <c r="E39" s="50"/>
      <c r="F39" s="50"/>
      <c r="G39" s="50"/>
      <c r="H39" s="50"/>
      <c r="I39" s="50"/>
      <c r="J39" s="50"/>
    </row>
    <row r="40" spans="1:22" s="5" customFormat="1" ht="15" hidden="1" customHeight="1" outlineLevel="1" x14ac:dyDescent="0.25">
      <c r="A40" s="51"/>
      <c r="B40" s="51"/>
      <c r="C40" s="51"/>
      <c r="D40" s="51"/>
      <c r="E40" s="51"/>
      <c r="F40" s="51"/>
      <c r="G40" s="51"/>
      <c r="H40" s="51"/>
      <c r="I40" s="51"/>
      <c r="J40" s="52"/>
    </row>
    <row r="41" spans="1:22" s="5" customFormat="1" ht="15" hidden="1" customHeight="1" outlineLevel="1" x14ac:dyDescent="0.25">
      <c r="A41" s="13" t="s">
        <v>0</v>
      </c>
      <c r="B41" s="44" t="s">
        <v>2</v>
      </c>
      <c r="C41" s="44"/>
      <c r="D41" s="44"/>
      <c r="E41" s="44"/>
      <c r="F41" s="44"/>
      <c r="G41" s="44"/>
      <c r="H41" s="44"/>
      <c r="I41" s="44"/>
      <c r="J41" s="45"/>
      <c r="L41" s="8"/>
      <c r="M41"/>
      <c r="N41"/>
      <c r="O41"/>
      <c r="P41"/>
      <c r="Q41"/>
      <c r="R41"/>
      <c r="S41"/>
      <c r="T41"/>
      <c r="U41"/>
      <c r="V41"/>
    </row>
    <row r="42" spans="1:22" s="5" customFormat="1" ht="15" hidden="1" customHeight="1" outlineLevel="1" x14ac:dyDescent="0.25">
      <c r="A42" s="47"/>
      <c r="B42" s="48"/>
      <c r="C42" s="48"/>
      <c r="D42" s="48"/>
      <c r="E42" s="48"/>
      <c r="F42" s="48"/>
      <c r="G42" s="48"/>
      <c r="H42" s="48"/>
      <c r="I42" s="48"/>
      <c r="J42" s="49"/>
      <c r="L42" s="9"/>
      <c r="M42"/>
      <c r="N42"/>
      <c r="O42"/>
      <c r="P42"/>
      <c r="Q42"/>
      <c r="R42"/>
      <c r="S42"/>
      <c r="T42"/>
      <c r="U42"/>
      <c r="V42"/>
    </row>
    <row r="43" spans="1:22" s="5" customFormat="1" ht="15" hidden="1" customHeight="1" outlineLevel="1" x14ac:dyDescent="0.25">
      <c r="A43" s="13"/>
      <c r="B43" s="40" t="s">
        <v>11</v>
      </c>
      <c r="C43" s="40"/>
      <c r="D43" s="40"/>
      <c r="E43" s="40"/>
      <c r="F43" s="40"/>
      <c r="G43" s="40"/>
      <c r="H43" s="22">
        <f>IF(H27="C12/15",12000,
IF(H27="C16/20",16000,
IF(H27="C20/25",20000,
IF(H27="C25/30",25000,
IF(H27="C30/37",30000,
IF(H27="C35/45",35000,
IF(H27="C40/50",40000,
IF(H27="C45/55",45000,
IF(H27="C50/60",50000,0)))))))))</f>
        <v>25000</v>
      </c>
      <c r="I43" s="23" t="s">
        <v>10</v>
      </c>
      <c r="J43" s="24"/>
      <c r="L43" s="9"/>
      <c r="M43"/>
      <c r="N43"/>
      <c r="O43"/>
      <c r="P43"/>
      <c r="Q43"/>
      <c r="R43"/>
      <c r="S43"/>
      <c r="T43"/>
      <c r="U43"/>
      <c r="V43"/>
    </row>
    <row r="44" spans="1:22" s="5" customFormat="1" ht="15" hidden="1" customHeight="1" outlineLevel="1" x14ac:dyDescent="0.25">
      <c r="A44" s="21"/>
      <c r="B44" s="40" t="s">
        <v>25</v>
      </c>
      <c r="C44" s="40"/>
      <c r="D44" s="40"/>
      <c r="E44" s="40"/>
      <c r="F44" s="40"/>
      <c r="G44" s="40"/>
      <c r="H44" s="22">
        <f>H43/H29*H31</f>
        <v>14166.666666666668</v>
      </c>
      <c r="I44" s="23" t="s">
        <v>10</v>
      </c>
      <c r="J44" s="24"/>
      <c r="L44" s="9"/>
      <c r="M44"/>
      <c r="N44"/>
      <c r="O44"/>
      <c r="P44"/>
      <c r="Q44"/>
      <c r="R44"/>
      <c r="S44"/>
      <c r="T44"/>
      <c r="U44"/>
      <c r="V44"/>
    </row>
    <row r="45" spans="1:22" s="5" customFormat="1" ht="15" hidden="1" customHeight="1" outlineLevel="1" x14ac:dyDescent="0.25">
      <c r="A45" s="25"/>
      <c r="B45" s="31" t="s">
        <v>16</v>
      </c>
      <c r="C45" s="31"/>
      <c r="D45" s="31"/>
      <c r="E45" s="31"/>
      <c r="F45" s="31"/>
      <c r="G45" s="31"/>
      <c r="H45" s="26">
        <f>H36-H37</f>
        <v>0.35000000000000003</v>
      </c>
      <c r="I45" s="14" t="s">
        <v>15</v>
      </c>
      <c r="J45" s="24"/>
      <c r="L45" s="9"/>
      <c r="M45"/>
      <c r="N45"/>
      <c r="O45"/>
      <c r="P45"/>
      <c r="Q45"/>
      <c r="R45"/>
      <c r="S45"/>
      <c r="T45"/>
      <c r="U45"/>
      <c r="V45"/>
    </row>
    <row r="46" spans="1:22" s="5" customFormat="1" ht="15" hidden="1" customHeight="1" outlineLevel="1" x14ac:dyDescent="0.25">
      <c r="A46" s="25"/>
      <c r="B46" s="31" t="s">
        <v>26</v>
      </c>
      <c r="C46" s="31"/>
      <c r="D46" s="31"/>
      <c r="E46" s="31"/>
      <c r="F46" s="31"/>
      <c r="G46" s="31"/>
      <c r="H46" s="26">
        <f>H44*H33*H34*(H45-H34/2)</f>
        <v>170.00000000000009</v>
      </c>
      <c r="I46" s="14" t="s">
        <v>7</v>
      </c>
      <c r="J46" s="24"/>
      <c r="L46" s="9"/>
      <c r="M46"/>
      <c r="N46"/>
      <c r="O46"/>
      <c r="P46"/>
      <c r="Q46"/>
      <c r="R46"/>
      <c r="S46"/>
      <c r="T46"/>
      <c r="U46"/>
      <c r="V46"/>
    </row>
    <row r="47" spans="1:22" s="5" customFormat="1" ht="15" hidden="1" customHeight="1" outlineLevel="1" x14ac:dyDescent="0.25">
      <c r="A47" s="25"/>
      <c r="B47" s="31" t="s">
        <v>27</v>
      </c>
      <c r="C47" s="31"/>
      <c r="D47" s="31"/>
      <c r="E47" s="31"/>
      <c r="F47" s="31"/>
      <c r="G47" s="31"/>
      <c r="H47" s="27">
        <f>MIN(IF(-(SQRT(H31*H35*H43*(H31*H35*H43*H45^2-2*H31*H35*H43*H45*H34+H31*H35*H43*H34^2+2*H46*H29-2*H26*H29))-H31*H35*H45*H43+H31*H35*H43*H34)/(H31*H35*H43)&lt;0,0,-(SQRT(H31*H35*H43*(H31*H35*H43*H45^2-2*H31*H35*H43*H45*H34+H31*H35*H43*H34^2+2*H46*H29-2*H26*H29))-H31*H35*H45*H43+H31*H35*H43*H34)/(H31*H35*H43)),IF((SQRT(H31*H35*H43*(H31*H35*H43*H45^2-2*H31*H35*H43*H45*H34+H31*H35*H43*H34^2+2*H46*H29-2*H26*H29))+H31*H35*H45*H43-H31*H35*H43*H34)/(H31*H35*H43)&lt;0,0,(SQRT(H31*H35*H43*(H31*H35*H43*H45^2-2*H31*H35*H43*H45*H34+H31*H35*H43*H34^2+2*H46*H29-2*H26*H29))+H31*H35*H45*H43-H31*H35*H43*H34)/(H31*H35*H43)))</f>
        <v>1.4540499298524244E-2</v>
      </c>
      <c r="I47" s="14" t="s">
        <v>15</v>
      </c>
      <c r="J47" s="24"/>
      <c r="L47" s="9"/>
      <c r="M47"/>
      <c r="N47"/>
      <c r="O47"/>
      <c r="P47"/>
      <c r="Q47"/>
      <c r="R47"/>
      <c r="S47"/>
      <c r="T47"/>
      <c r="U47"/>
      <c r="V47"/>
    </row>
    <row r="48" spans="1:22" s="5" customFormat="1" ht="15" hidden="1" customHeight="1" outlineLevel="1" x14ac:dyDescent="0.25">
      <c r="A48" s="25"/>
      <c r="B48" s="31" t="s">
        <v>28</v>
      </c>
      <c r="C48" s="31"/>
      <c r="D48" s="31"/>
      <c r="E48" s="31"/>
      <c r="F48" s="31"/>
      <c r="G48" s="31"/>
      <c r="H48" s="27">
        <f>(H34+H47)/0.8</f>
        <v>0.14317562412315529</v>
      </c>
      <c r="I48" s="14" t="s">
        <v>15</v>
      </c>
      <c r="J48" s="24"/>
      <c r="L48" s="9"/>
      <c r="M48"/>
      <c r="N48"/>
      <c r="O48"/>
      <c r="P48"/>
      <c r="Q48"/>
      <c r="R48"/>
      <c r="S48"/>
      <c r="T48"/>
      <c r="U48"/>
      <c r="V48"/>
    </row>
    <row r="49" spans="1:22" s="5" customFormat="1" ht="15" hidden="1" customHeight="1" outlineLevel="1" x14ac:dyDescent="0.25">
      <c r="A49" s="32"/>
      <c r="B49" s="33"/>
      <c r="C49" s="33"/>
      <c r="D49" s="33"/>
      <c r="E49" s="33"/>
      <c r="F49" s="33"/>
      <c r="G49" s="33"/>
      <c r="H49" s="33"/>
      <c r="I49" s="33"/>
      <c r="J49" s="34"/>
      <c r="L49" s="9"/>
      <c r="M49"/>
      <c r="N49"/>
      <c r="O49"/>
      <c r="P49"/>
      <c r="Q49"/>
      <c r="R49"/>
      <c r="S49"/>
      <c r="T49"/>
      <c r="U49"/>
      <c r="V49"/>
    </row>
    <row r="50" spans="1:22" s="5" customFormat="1" ht="15" hidden="1" customHeight="1" outlineLevel="1" x14ac:dyDescent="0.25">
      <c r="A50" s="25"/>
      <c r="B50" s="31" t="s">
        <v>18</v>
      </c>
      <c r="C50" s="31"/>
      <c r="D50" s="31"/>
      <c r="E50" s="31"/>
      <c r="F50" s="31"/>
      <c r="G50" s="31"/>
      <c r="H50" s="27">
        <f>(H31/H29*H43*(H33*H34+H35*H47))/(H28/H30)*10000</f>
        <v>13.980889204287163</v>
      </c>
      <c r="I50" s="14" t="s">
        <v>19</v>
      </c>
      <c r="J50" s="24"/>
      <c r="L50" s="9"/>
      <c r="M50"/>
      <c r="N50"/>
      <c r="O50"/>
      <c r="P50"/>
      <c r="Q50"/>
      <c r="R50"/>
      <c r="S50"/>
      <c r="T50"/>
      <c r="U50"/>
      <c r="V50"/>
    </row>
    <row r="51" spans="1:22" s="5" customFormat="1" ht="15" hidden="1" customHeight="1" outlineLevel="1" x14ac:dyDescent="0.25">
      <c r="A51" s="28"/>
      <c r="B51" s="59"/>
      <c r="C51" s="59"/>
      <c r="D51" s="59"/>
      <c r="E51" s="59"/>
      <c r="F51" s="59"/>
      <c r="G51" s="59"/>
      <c r="H51" s="59"/>
      <c r="I51" s="59"/>
      <c r="J51" s="29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1:22" s="5" customFormat="1" ht="15" customHeight="1" collapsed="1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</row>
    <row r="53" spans="1:22" s="5" customFormat="1" ht="15" customHeight="1" x14ac:dyDescent="0.25">
      <c r="A53" s="35"/>
      <c r="B53" s="36"/>
      <c r="C53" s="36"/>
      <c r="D53" s="36"/>
      <c r="E53" s="36"/>
      <c r="F53" s="36"/>
      <c r="G53" s="36"/>
      <c r="H53" s="36"/>
      <c r="I53" s="36"/>
      <c r="J53" s="37"/>
    </row>
    <row r="54" spans="1:22" s="5" customFormat="1" ht="15" customHeight="1" x14ac:dyDescent="0.25">
      <c r="A54" s="13" t="s">
        <v>0</v>
      </c>
      <c r="B54" s="38" t="s">
        <v>17</v>
      </c>
      <c r="C54" s="38"/>
      <c r="D54" s="38"/>
      <c r="E54" s="38"/>
      <c r="F54" s="38"/>
      <c r="G54" s="38"/>
      <c r="H54" s="38"/>
      <c r="I54" s="38"/>
      <c r="J54" s="39"/>
    </row>
    <row r="55" spans="1:22" s="5" customFormat="1" ht="15" customHeight="1" x14ac:dyDescent="0.25">
      <c r="A55" s="56"/>
      <c r="B55" s="57"/>
      <c r="C55" s="57"/>
      <c r="D55" s="57"/>
      <c r="E55" s="57"/>
      <c r="F55" s="57"/>
      <c r="G55" s="57"/>
      <c r="H55" s="57"/>
      <c r="I55" s="57"/>
      <c r="J55" s="58"/>
    </row>
    <row r="56" spans="1:22" s="5" customFormat="1" ht="15" customHeight="1" x14ac:dyDescent="0.25">
      <c r="A56" s="16"/>
      <c r="B56" s="69" t="str">
        <f>IF(H46&lt;H26,"The stress block is below the flange", "The stress block is within the flange. Please use the rectangular cross-section spreadsheet")</f>
        <v>The stress block is below the flange</v>
      </c>
      <c r="C56" s="69"/>
      <c r="D56" s="69"/>
      <c r="E56" s="69"/>
      <c r="F56" s="69"/>
      <c r="G56" s="69"/>
      <c r="H56" s="69"/>
      <c r="I56" s="69"/>
      <c r="J56" s="69"/>
    </row>
    <row r="57" spans="1:22" s="5" customFormat="1" ht="15" customHeight="1" x14ac:dyDescent="0.25">
      <c r="A57" s="70"/>
      <c r="B57" s="70"/>
      <c r="C57" s="70"/>
      <c r="D57" s="70"/>
      <c r="E57" s="70"/>
      <c r="F57" s="70"/>
      <c r="G57" s="70"/>
      <c r="H57" s="70"/>
      <c r="I57" s="70"/>
      <c r="J57" s="70"/>
    </row>
    <row r="58" spans="1:22" s="5" customFormat="1" ht="15" customHeight="1" x14ac:dyDescent="0.25">
      <c r="A58" s="16"/>
      <c r="B58" s="69" t="str">
        <f>IF(H48&lt;0.45*H45,"Compression reinforcement is not required","Compression reinforcement is required")</f>
        <v>Compression reinforcement is not required</v>
      </c>
      <c r="C58" s="69"/>
      <c r="D58" s="69"/>
      <c r="E58" s="69"/>
      <c r="F58" s="69"/>
      <c r="G58" s="69"/>
      <c r="H58" s="69"/>
      <c r="I58" s="69"/>
      <c r="J58" s="69"/>
    </row>
    <row r="59" spans="1:22" s="5" customFormat="1" ht="15" customHeight="1" x14ac:dyDescent="0.25">
      <c r="A59" s="70"/>
      <c r="B59" s="70"/>
      <c r="C59" s="70"/>
      <c r="D59" s="70"/>
      <c r="E59" s="70"/>
      <c r="F59" s="70"/>
      <c r="G59" s="70"/>
      <c r="H59" s="70"/>
      <c r="I59" s="70"/>
      <c r="J59" s="70"/>
    </row>
    <row r="60" spans="1:22" s="5" customFormat="1" ht="15" customHeight="1" x14ac:dyDescent="0.25">
      <c r="A60" s="71"/>
      <c r="B60" s="71"/>
      <c r="C60" s="71"/>
      <c r="D60" s="71"/>
      <c r="E60" s="71"/>
      <c r="F60" s="71"/>
      <c r="G60" s="71"/>
      <c r="H60" s="71"/>
      <c r="I60" s="71"/>
      <c r="J60" s="71"/>
    </row>
    <row r="61" spans="1:22" ht="15" customHeight="1" x14ac:dyDescent="0.25">
      <c r="A61" s="35"/>
      <c r="B61" s="36"/>
      <c r="C61" s="36"/>
      <c r="D61" s="36"/>
      <c r="E61" s="36"/>
      <c r="F61" s="36"/>
      <c r="G61" s="36"/>
      <c r="H61" s="36"/>
      <c r="I61" s="36"/>
      <c r="J61" s="37"/>
      <c r="M61" s="6"/>
    </row>
    <row r="62" spans="1:22" ht="15" customHeight="1" x14ac:dyDescent="0.25">
      <c r="A62" s="13" t="s">
        <v>0</v>
      </c>
      <c r="B62" s="38" t="s">
        <v>3</v>
      </c>
      <c r="C62" s="38"/>
      <c r="D62" s="38"/>
      <c r="E62" s="38"/>
      <c r="F62" s="38"/>
      <c r="G62" s="38"/>
      <c r="H62" s="38"/>
      <c r="I62" s="38"/>
      <c r="J62" s="39"/>
    </row>
    <row r="63" spans="1:22" ht="15" customHeight="1" x14ac:dyDescent="0.25">
      <c r="A63" s="56"/>
      <c r="B63" s="57"/>
      <c r="C63" s="57"/>
      <c r="D63" s="57"/>
      <c r="E63" s="57"/>
      <c r="F63" s="57"/>
      <c r="G63" s="57"/>
      <c r="H63" s="57"/>
      <c r="I63" s="57"/>
      <c r="J63" s="58"/>
    </row>
    <row r="64" spans="1:22" ht="15" customHeight="1" x14ac:dyDescent="0.25">
      <c r="A64" s="17"/>
      <c r="B64" s="68" t="s">
        <v>18</v>
      </c>
      <c r="C64" s="68"/>
      <c r="D64" s="68"/>
      <c r="E64" s="68"/>
      <c r="F64" s="68"/>
      <c r="G64" s="68"/>
      <c r="H64" s="18">
        <f>H50</f>
        <v>13.980889204287163</v>
      </c>
      <c r="I64" s="19" t="s">
        <v>19</v>
      </c>
      <c r="J64" s="20"/>
    </row>
    <row r="65" spans="1:10" ht="15" customHeight="1" x14ac:dyDescent="0.25">
      <c r="A65" s="41"/>
      <c r="B65" s="42"/>
      <c r="C65" s="42"/>
      <c r="D65" s="42"/>
      <c r="E65" s="42"/>
      <c r="F65" s="42"/>
      <c r="G65" s="42"/>
      <c r="H65" s="42"/>
      <c r="I65" s="42"/>
      <c r="J65" s="43"/>
    </row>
    <row r="69" spans="1:10" x14ac:dyDescent="0.25">
      <c r="I69" s="4"/>
      <c r="J69" s="4"/>
    </row>
    <row r="70" spans="1:10" ht="15.75" x14ac:dyDescent="0.25">
      <c r="A70" s="2"/>
      <c r="B70" s="2"/>
      <c r="C70" s="2"/>
      <c r="D70" s="2"/>
      <c r="E70" s="2"/>
      <c r="F70" s="2"/>
      <c r="G70" s="2"/>
      <c r="H70" s="2"/>
      <c r="I70" s="4"/>
      <c r="J70" s="4"/>
    </row>
    <row r="77" spans="1:10" ht="15.75" x14ac:dyDescent="0.25">
      <c r="A77" s="2"/>
      <c r="B77" s="2"/>
      <c r="C77" s="2"/>
      <c r="D77" s="2"/>
      <c r="E77" s="2"/>
      <c r="F77" s="2"/>
      <c r="G77" s="2"/>
      <c r="H77" s="3"/>
      <c r="I77" s="4"/>
      <c r="J77" s="4"/>
    </row>
    <row r="79" spans="1:10" ht="15.75" x14ac:dyDescent="0.25">
      <c r="A79" s="2"/>
      <c r="B79" s="2"/>
      <c r="C79" s="2"/>
      <c r="D79" s="2"/>
      <c r="E79" s="2"/>
      <c r="F79" s="2"/>
      <c r="G79" s="2"/>
      <c r="H79" s="2"/>
      <c r="I79" s="4"/>
      <c r="J79" s="4"/>
    </row>
    <row r="80" spans="1:10" ht="15.75" x14ac:dyDescent="0.25">
      <c r="A80" s="2"/>
      <c r="B80" s="2"/>
      <c r="C80" s="2"/>
      <c r="D80" s="2"/>
      <c r="E80" s="2"/>
      <c r="F80" s="2"/>
      <c r="G80" s="2"/>
      <c r="H80" s="2"/>
      <c r="I80" s="4"/>
      <c r="J80" s="4"/>
    </row>
    <row r="86" spans="8:8" x14ac:dyDescent="0.25">
      <c r="H86" s="1"/>
    </row>
    <row r="89" spans="8:8" x14ac:dyDescent="0.25">
      <c r="H89" s="1"/>
    </row>
    <row r="91" spans="8:8" x14ac:dyDescent="0.25">
      <c r="H91" s="1"/>
    </row>
    <row r="92" spans="8:8" x14ac:dyDescent="0.25">
      <c r="H92" s="1"/>
    </row>
    <row r="94" spans="8:8" x14ac:dyDescent="0.25">
      <c r="H94" s="1"/>
    </row>
  </sheetData>
  <sheetProtection algorithmName="SHA-512" hashValue="BXyypOXj5039oBNmpb6mPScn6Z4++xMu46tMgSrhiGWX+kWhPoMQwFRFdHDbbsVWyfLYUguWuKw/HVkfxC39Zg==" saltValue="GsdGvoVoadrkRhMKzTjrWw==" spinCount="100000" sheet="1" objects="1" scenarios="1"/>
  <mergeCells count="49">
    <mergeCell ref="B36:G36"/>
    <mergeCell ref="B35:G35"/>
    <mergeCell ref="B26:G26"/>
    <mergeCell ref="B64:G64"/>
    <mergeCell ref="B45:G45"/>
    <mergeCell ref="A55:J55"/>
    <mergeCell ref="B56:J56"/>
    <mergeCell ref="A57:J57"/>
    <mergeCell ref="B58:J58"/>
    <mergeCell ref="A60:J60"/>
    <mergeCell ref="A59:J59"/>
    <mergeCell ref="A1:B1"/>
    <mergeCell ref="C1:J1"/>
    <mergeCell ref="A3:J3"/>
    <mergeCell ref="A25:J25"/>
    <mergeCell ref="A2:J2"/>
    <mergeCell ref="B4:J22"/>
    <mergeCell ref="A4:A22"/>
    <mergeCell ref="A23:J23"/>
    <mergeCell ref="B44:G44"/>
    <mergeCell ref="A65:J65"/>
    <mergeCell ref="B24:J24"/>
    <mergeCell ref="B62:J62"/>
    <mergeCell ref="A52:J52"/>
    <mergeCell ref="A42:J42"/>
    <mergeCell ref="A39:J39"/>
    <mergeCell ref="B41:J41"/>
    <mergeCell ref="A40:J40"/>
    <mergeCell ref="A38:J38"/>
    <mergeCell ref="A61:J61"/>
    <mergeCell ref="A63:J63"/>
    <mergeCell ref="B51:I51"/>
    <mergeCell ref="B28:G28"/>
    <mergeCell ref="B33:G33"/>
    <mergeCell ref="B27:G27"/>
    <mergeCell ref="B34:G34"/>
    <mergeCell ref="B37:G37"/>
    <mergeCell ref="B43:G43"/>
    <mergeCell ref="B29:G29"/>
    <mergeCell ref="B30:G30"/>
    <mergeCell ref="B31:G31"/>
    <mergeCell ref="A49:J49"/>
    <mergeCell ref="A53:J53"/>
    <mergeCell ref="B54:J54"/>
    <mergeCell ref="B46:G46"/>
    <mergeCell ref="B47:G47"/>
    <mergeCell ref="B48:G48"/>
    <mergeCell ref="B50:G50"/>
    <mergeCell ref="A32:J32"/>
  </mergeCells>
  <dataValidations count="2">
    <dataValidation showInputMessage="1" showErrorMessage="1" sqref="H26 H50 H28:H31 H33:H37 H43:H48" xr:uid="{00000000-0002-0000-0000-000000000000}"/>
    <dataValidation type="list" showInputMessage="1" showErrorMessage="1" sqref="H27" xr:uid="{54C0E38A-9D38-4331-8BEC-921713618DC9}">
      <formula1>"C12/15,C16/20,C20/25,C25/30,C30/37,C35/45,C40/50,C45/55,C50/60"</formula1>
    </dataValidation>
  </dataValidations>
  <pageMargins left="0.7" right="0.7" top="0.75" bottom="0.75" header="0.3" footer="0.3"/>
  <pageSetup paperSize="9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Algorithm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2022-06-23T16:58:44Z</cp:lastPrinted>
  <dcterms:created xsi:type="dcterms:W3CDTF">2017-07-31T17:25:49Z</dcterms:created>
  <dcterms:modified xsi:type="dcterms:W3CDTF">2022-07-06T08:07:09Z</dcterms:modified>
</cp:coreProperties>
</file>